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JM\Desktop\"/>
    </mc:Choice>
  </mc:AlternateContent>
  <xr:revisionPtr revIDLastSave="0" documentId="13_ncr:1_{66221194-C8F4-4706-BFEB-DAA213034992}" xr6:coauthVersionLast="47" xr6:coauthVersionMax="47" xr10:uidLastSave="{00000000-0000-0000-0000-000000000000}"/>
  <bookViews>
    <workbookView xWindow="780" yWindow="780" windowWidth="21600" windowHeight="11385" activeTab="1" xr2:uid="{00000000-000D-0000-FFFF-FFFF00000000}"/>
  </bookViews>
  <sheets>
    <sheet name="TD" sheetId="1" r:id="rId1"/>
    <sheet name="TM" sheetId="3" r:id="rId2"/>
    <sheet name="TJ" sheetId="4" r:id="rId3"/>
    <sheet name="W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3" l="1"/>
  <c r="F16" i="3" s="1"/>
  <c r="H16" i="3"/>
  <c r="I16" i="3" s="1"/>
  <c r="M16" i="3" l="1"/>
  <c r="N16" i="3" s="1"/>
  <c r="O16" i="3"/>
  <c r="P16" i="3" s="1"/>
  <c r="K7" i="4"/>
  <c r="L7" i="4" s="1"/>
  <c r="K11" i="4"/>
  <c r="L11" i="4" s="1"/>
  <c r="K12" i="4"/>
  <c r="L12" i="4" s="1"/>
  <c r="K13" i="4"/>
  <c r="L13" i="4" s="1"/>
  <c r="K14" i="4"/>
  <c r="L14" i="4" s="1"/>
  <c r="K15" i="4"/>
  <c r="L15" i="4" s="1"/>
  <c r="K16" i="4"/>
  <c r="L16" i="4" s="1"/>
  <c r="K17" i="4"/>
  <c r="K18" i="4"/>
  <c r="L18" i="4" s="1"/>
  <c r="K19" i="4"/>
  <c r="L19" i="4" s="1"/>
  <c r="K20" i="4"/>
  <c r="L20" i="4" s="1"/>
  <c r="K21" i="4"/>
  <c r="L21" i="4" s="1"/>
  <c r="K22" i="4"/>
  <c r="L22" i="4" s="1"/>
  <c r="K23" i="4"/>
  <c r="L23" i="4" s="1"/>
  <c r="K24" i="4"/>
  <c r="L24" i="4" s="1"/>
  <c r="K25" i="4"/>
  <c r="L25" i="4" s="1"/>
  <c r="K26" i="4"/>
  <c r="L26" i="4" s="1"/>
  <c r="K27" i="4"/>
  <c r="L27" i="4" s="1"/>
  <c r="K28" i="4"/>
  <c r="L28" i="4" s="1"/>
  <c r="K29" i="4"/>
  <c r="L29" i="4" s="1"/>
  <c r="K30" i="4"/>
  <c r="L30" i="4" s="1"/>
  <c r="K31" i="4"/>
  <c r="L31" i="4" s="1"/>
  <c r="K32" i="4"/>
  <c r="L32" i="4" s="1"/>
  <c r="K33" i="4"/>
  <c r="H15" i="4"/>
  <c r="I15" i="4" s="1"/>
  <c r="H17" i="4"/>
  <c r="H18" i="4"/>
  <c r="I18" i="4" s="1"/>
  <c r="H19" i="4"/>
  <c r="I19" i="4" s="1"/>
  <c r="H20" i="4"/>
  <c r="I20" i="4" s="1"/>
  <c r="H21" i="4"/>
  <c r="I21" i="4" s="1"/>
  <c r="H22" i="4"/>
  <c r="I22" i="4" s="1"/>
  <c r="H23" i="4"/>
  <c r="I23" i="4" s="1"/>
  <c r="H24" i="4"/>
  <c r="I24" i="4" s="1"/>
  <c r="H25" i="4"/>
  <c r="I25" i="4" s="1"/>
  <c r="H26" i="4"/>
  <c r="I26" i="4" s="1"/>
  <c r="H27" i="4"/>
  <c r="I27" i="4" s="1"/>
  <c r="H28" i="4"/>
  <c r="I28" i="4" s="1"/>
  <c r="H29" i="4"/>
  <c r="I29" i="4" s="1"/>
  <c r="H30" i="4"/>
  <c r="I30" i="4" s="1"/>
  <c r="H31" i="4"/>
  <c r="I31" i="4" s="1"/>
  <c r="H32" i="4"/>
  <c r="I32" i="4" s="1"/>
  <c r="H33" i="4"/>
  <c r="I33" i="4" s="1"/>
  <c r="E17" i="4"/>
  <c r="M17" i="4" s="1"/>
  <c r="N17" i="4" s="1"/>
  <c r="E18" i="4"/>
  <c r="M18" i="4" s="1"/>
  <c r="N18" i="4" s="1"/>
  <c r="E19" i="4"/>
  <c r="F19" i="4" s="1"/>
  <c r="E20" i="4"/>
  <c r="F20" i="4" s="1"/>
  <c r="E21" i="4"/>
  <c r="F21" i="4" s="1"/>
  <c r="E22" i="4"/>
  <c r="M22" i="4" s="1"/>
  <c r="N22" i="4" s="1"/>
  <c r="E23" i="4"/>
  <c r="F23" i="4" s="1"/>
  <c r="E24" i="4"/>
  <c r="M24" i="4" s="1"/>
  <c r="N24" i="4" s="1"/>
  <c r="E25" i="4"/>
  <c r="F25" i="4" s="1"/>
  <c r="E26" i="4"/>
  <c r="F26" i="4" s="1"/>
  <c r="E27" i="4"/>
  <c r="F27" i="4" s="1"/>
  <c r="E28" i="4"/>
  <c r="M28" i="4" s="1"/>
  <c r="N28" i="4" s="1"/>
  <c r="E29" i="4"/>
  <c r="F29" i="4" s="1"/>
  <c r="E30" i="4"/>
  <c r="M30" i="4" s="1"/>
  <c r="N30" i="4" s="1"/>
  <c r="E31" i="4"/>
  <c r="F31" i="4" s="1"/>
  <c r="E32" i="4"/>
  <c r="F32" i="4" s="1"/>
  <c r="E33" i="4"/>
  <c r="F33" i="4" s="1"/>
  <c r="G5" i="2"/>
  <c r="K9" i="4" s="1"/>
  <c r="G4" i="2"/>
  <c r="H8" i="4" s="1"/>
  <c r="G3" i="2"/>
  <c r="E7" i="4" s="1"/>
  <c r="L33" i="4"/>
  <c r="L17" i="4"/>
  <c r="F5" i="2"/>
  <c r="K7" i="3" s="1"/>
  <c r="F4" i="2"/>
  <c r="H6" i="3" s="1"/>
  <c r="F3" i="2"/>
  <c r="E7" i="3" s="1"/>
  <c r="E5" i="2"/>
  <c r="K6" i="1" s="1"/>
  <c r="E3" i="2"/>
  <c r="E17" i="1" s="1"/>
  <c r="E4" i="2"/>
  <c r="H6" i="1" s="1"/>
  <c r="H14" i="3"/>
  <c r="I14" i="3" s="1"/>
  <c r="H15" i="3"/>
  <c r="H17" i="3"/>
  <c r="I17" i="3" s="1"/>
  <c r="E14" i="3"/>
  <c r="F14" i="3" s="1"/>
  <c r="E15" i="3"/>
  <c r="F15" i="3" s="1"/>
  <c r="K7" i="1"/>
  <c r="L7" i="1" s="1"/>
  <c r="K8" i="1"/>
  <c r="K9" i="1"/>
  <c r="L9" i="1" s="1"/>
  <c r="K10" i="1"/>
  <c r="K11" i="1"/>
  <c r="L11" i="1" s="1"/>
  <c r="K12" i="1"/>
  <c r="L12" i="1" s="1"/>
  <c r="K13" i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5" i="1"/>
  <c r="H20" i="1" l="1"/>
  <c r="H15" i="1"/>
  <c r="H11" i="1"/>
  <c r="H5" i="1"/>
  <c r="H16" i="1"/>
  <c r="K14" i="3"/>
  <c r="Q14" i="3" s="1"/>
  <c r="H16" i="4"/>
  <c r="E16" i="4"/>
  <c r="M16" i="4" s="1"/>
  <c r="E5" i="1"/>
  <c r="K6" i="3"/>
  <c r="K13" i="3"/>
  <c r="K11" i="3"/>
  <c r="K15" i="3"/>
  <c r="Q15" i="3" s="1"/>
  <c r="K8" i="3"/>
  <c r="K10" i="3"/>
  <c r="K17" i="3"/>
  <c r="K9" i="3"/>
  <c r="K12" i="3"/>
  <c r="K16" i="3"/>
  <c r="K18" i="3"/>
  <c r="K8" i="4"/>
  <c r="L8" i="4" s="1"/>
  <c r="K6" i="4"/>
  <c r="K5" i="4"/>
  <c r="K10" i="4"/>
  <c r="F22" i="4"/>
  <c r="H6" i="4"/>
  <c r="H11" i="4"/>
  <c r="H13" i="4"/>
  <c r="H9" i="4"/>
  <c r="H10" i="4"/>
  <c r="H14" i="4"/>
  <c r="H18" i="3"/>
  <c r="I18" i="3" s="1"/>
  <c r="H11" i="3"/>
  <c r="H9" i="3"/>
  <c r="H8" i="3"/>
  <c r="H5" i="3"/>
  <c r="H12" i="4"/>
  <c r="H7" i="4"/>
  <c r="O7" i="4" s="1"/>
  <c r="H5" i="4"/>
  <c r="H10" i="3"/>
  <c r="H13" i="3"/>
  <c r="H12" i="3"/>
  <c r="E5" i="4"/>
  <c r="M5" i="4" s="1"/>
  <c r="E6" i="4"/>
  <c r="O6" i="4" s="1"/>
  <c r="E9" i="4"/>
  <c r="M9" i="4" s="1"/>
  <c r="E14" i="4"/>
  <c r="M14" i="4" s="1"/>
  <c r="E15" i="4"/>
  <c r="Q15" i="4" s="1"/>
  <c r="F17" i="4"/>
  <c r="E11" i="4"/>
  <c r="Q11" i="4" s="1"/>
  <c r="E8" i="4"/>
  <c r="F30" i="4"/>
  <c r="E13" i="4"/>
  <c r="F28" i="4"/>
  <c r="E12" i="4"/>
  <c r="E10" i="4"/>
  <c r="M7" i="4"/>
  <c r="F24" i="4"/>
  <c r="M20" i="4"/>
  <c r="N20" i="4" s="1"/>
  <c r="E9" i="3"/>
  <c r="M9" i="3" s="1"/>
  <c r="E10" i="3"/>
  <c r="M10" i="3" s="1"/>
  <c r="E18" i="3"/>
  <c r="E17" i="3"/>
  <c r="M17" i="3" s="1"/>
  <c r="N17" i="3" s="1"/>
  <c r="E12" i="3"/>
  <c r="M12" i="3" s="1"/>
  <c r="E11" i="3"/>
  <c r="E5" i="3"/>
  <c r="M5" i="3" s="1"/>
  <c r="E13" i="3"/>
  <c r="E8" i="3"/>
  <c r="H7" i="1"/>
  <c r="H21" i="1"/>
  <c r="H18" i="1"/>
  <c r="H17" i="1"/>
  <c r="O17" i="1" s="1"/>
  <c r="H19" i="1"/>
  <c r="H14" i="1"/>
  <c r="E16" i="1"/>
  <c r="M16" i="1" s="1"/>
  <c r="E18" i="1"/>
  <c r="M18" i="1" s="1"/>
  <c r="E15" i="1"/>
  <c r="E14" i="1"/>
  <c r="E21" i="1"/>
  <c r="E19" i="1"/>
  <c r="E13" i="1"/>
  <c r="M13" i="1" s="1"/>
  <c r="E20" i="1"/>
  <c r="Q23" i="4"/>
  <c r="R23" i="4" s="1"/>
  <c r="Q33" i="4"/>
  <c r="R33" i="4" s="1"/>
  <c r="Q21" i="4"/>
  <c r="R21" i="4" s="1"/>
  <c r="Q17" i="4"/>
  <c r="R17" i="4" s="1"/>
  <c r="M32" i="4"/>
  <c r="N32" i="4" s="1"/>
  <c r="Q29" i="4"/>
  <c r="R29" i="4" s="1"/>
  <c r="I17" i="4"/>
  <c r="L8" i="1"/>
  <c r="H13" i="1"/>
  <c r="H10" i="1"/>
  <c r="H12" i="1"/>
  <c r="H9" i="1"/>
  <c r="H8" i="1"/>
  <c r="O16" i="1"/>
  <c r="Q31" i="4"/>
  <c r="R31" i="4" s="1"/>
  <c r="Q25" i="4"/>
  <c r="R25" i="4" s="1"/>
  <c r="F18" i="4"/>
  <c r="Q27" i="4"/>
  <c r="R27" i="4" s="1"/>
  <c r="M26" i="4"/>
  <c r="N26" i="4" s="1"/>
  <c r="Q19" i="4"/>
  <c r="R19" i="4" s="1"/>
  <c r="O16" i="4"/>
  <c r="O18" i="4"/>
  <c r="P18" i="4" s="1"/>
  <c r="O20" i="4"/>
  <c r="P20" i="4" s="1"/>
  <c r="O22" i="4"/>
  <c r="P22" i="4" s="1"/>
  <c r="O24" i="4"/>
  <c r="P24" i="4" s="1"/>
  <c r="O26" i="4"/>
  <c r="P26" i="4" s="1"/>
  <c r="O28" i="4"/>
  <c r="P28" i="4" s="1"/>
  <c r="O30" i="4"/>
  <c r="P30" i="4" s="1"/>
  <c r="O32" i="4"/>
  <c r="P32" i="4" s="1"/>
  <c r="Q18" i="4"/>
  <c r="R18" i="4" s="1"/>
  <c r="M19" i="4"/>
  <c r="N19" i="4" s="1"/>
  <c r="Q20" i="4"/>
  <c r="R20" i="4" s="1"/>
  <c r="M21" i="4"/>
  <c r="N21" i="4" s="1"/>
  <c r="Q22" i="4"/>
  <c r="R22" i="4" s="1"/>
  <c r="M23" i="4"/>
  <c r="N23" i="4" s="1"/>
  <c r="Q24" i="4"/>
  <c r="R24" i="4" s="1"/>
  <c r="M25" i="4"/>
  <c r="N25" i="4" s="1"/>
  <c r="Q26" i="4"/>
  <c r="R26" i="4" s="1"/>
  <c r="M27" i="4"/>
  <c r="N27" i="4" s="1"/>
  <c r="Q28" i="4"/>
  <c r="R28" i="4" s="1"/>
  <c r="M29" i="4"/>
  <c r="N29" i="4" s="1"/>
  <c r="Q30" i="4"/>
  <c r="R30" i="4" s="1"/>
  <c r="M31" i="4"/>
  <c r="N31" i="4" s="1"/>
  <c r="Q32" i="4"/>
  <c r="R32" i="4" s="1"/>
  <c r="M33" i="4"/>
  <c r="N33" i="4" s="1"/>
  <c r="O8" i="4"/>
  <c r="O17" i="4"/>
  <c r="P17" i="4" s="1"/>
  <c r="O19" i="4"/>
  <c r="P19" i="4" s="1"/>
  <c r="O21" i="4"/>
  <c r="P21" i="4" s="1"/>
  <c r="O23" i="4"/>
  <c r="P23" i="4" s="1"/>
  <c r="O25" i="4"/>
  <c r="P25" i="4" s="1"/>
  <c r="O27" i="4"/>
  <c r="P27" i="4" s="1"/>
  <c r="O29" i="4"/>
  <c r="P29" i="4" s="1"/>
  <c r="O31" i="4"/>
  <c r="P31" i="4" s="1"/>
  <c r="O33" i="4"/>
  <c r="P33" i="4" s="1"/>
  <c r="E6" i="3"/>
  <c r="M6" i="3" s="1"/>
  <c r="H7" i="3"/>
  <c r="O7" i="3" s="1"/>
  <c r="K5" i="3"/>
  <c r="M14" i="3"/>
  <c r="N14" i="3" s="1"/>
  <c r="O15" i="3"/>
  <c r="P15" i="3" s="1"/>
  <c r="I15" i="3"/>
  <c r="O14" i="3"/>
  <c r="P14" i="3" s="1"/>
  <c r="M7" i="3"/>
  <c r="M15" i="3"/>
  <c r="N15" i="3" s="1"/>
  <c r="L5" i="1"/>
  <c r="E12" i="1"/>
  <c r="E11" i="1"/>
  <c r="E10" i="1"/>
  <c r="E9" i="1"/>
  <c r="E8" i="1"/>
  <c r="E7" i="1"/>
  <c r="E6" i="1"/>
  <c r="M17" i="1"/>
  <c r="O15" i="1" l="1"/>
  <c r="Q20" i="1"/>
  <c r="I15" i="1"/>
  <c r="I20" i="1"/>
  <c r="Q16" i="4"/>
  <c r="Q8" i="4"/>
  <c r="O5" i="1"/>
  <c r="Q5" i="1"/>
  <c r="O21" i="1"/>
  <c r="M5" i="1"/>
  <c r="O18" i="1"/>
  <c r="Q16" i="1"/>
  <c r="I16" i="4"/>
  <c r="F16" i="4"/>
  <c r="O10" i="3"/>
  <c r="O11" i="4"/>
  <c r="Q17" i="3"/>
  <c r="L11" i="3"/>
  <c r="Q8" i="3"/>
  <c r="L8" i="3"/>
  <c r="L10" i="3"/>
  <c r="L9" i="3"/>
  <c r="L7" i="3"/>
  <c r="Q16" i="3"/>
  <c r="L17" i="3"/>
  <c r="L18" i="3"/>
  <c r="L5" i="4"/>
  <c r="L6" i="4"/>
  <c r="L9" i="4"/>
  <c r="L10" i="4"/>
  <c r="Q13" i="4"/>
  <c r="Q7" i="4"/>
  <c r="O9" i="4"/>
  <c r="Q14" i="4"/>
  <c r="Q5" i="4"/>
  <c r="O14" i="4"/>
  <c r="O15" i="4"/>
  <c r="M15" i="4"/>
  <c r="Q9" i="4"/>
  <c r="I11" i="4"/>
  <c r="I13" i="4"/>
  <c r="I9" i="4"/>
  <c r="I10" i="4"/>
  <c r="I6" i="4"/>
  <c r="O5" i="4"/>
  <c r="I8" i="4"/>
  <c r="I14" i="4"/>
  <c r="O18" i="3"/>
  <c r="I8" i="3"/>
  <c r="O11" i="3"/>
  <c r="I11" i="3"/>
  <c r="I5" i="4"/>
  <c r="I7" i="4"/>
  <c r="I12" i="4"/>
  <c r="I5" i="3"/>
  <c r="I10" i="3"/>
  <c r="I6" i="3"/>
  <c r="I9" i="3"/>
  <c r="I13" i="3"/>
  <c r="Q13" i="3"/>
  <c r="I12" i="3"/>
  <c r="F6" i="4"/>
  <c r="M6" i="4"/>
  <c r="Q6" i="4"/>
  <c r="M11" i="4"/>
  <c r="F9" i="4"/>
  <c r="F5" i="4"/>
  <c r="F14" i="4"/>
  <c r="O13" i="4"/>
  <c r="F7" i="4"/>
  <c r="F15" i="4"/>
  <c r="F10" i="4"/>
  <c r="O12" i="4"/>
  <c r="Q12" i="4"/>
  <c r="F11" i="4"/>
  <c r="O10" i="4"/>
  <c r="M10" i="4"/>
  <c r="Q10" i="4"/>
  <c r="F8" i="4"/>
  <c r="M8" i="4"/>
  <c r="F13" i="4"/>
  <c r="M13" i="4"/>
  <c r="M12" i="4"/>
  <c r="F12" i="4"/>
  <c r="Q18" i="3"/>
  <c r="M18" i="3"/>
  <c r="N18" i="3" s="1"/>
  <c r="Q12" i="3"/>
  <c r="Q9" i="3"/>
  <c r="O9" i="3"/>
  <c r="F7" i="3"/>
  <c r="F9" i="3"/>
  <c r="O5" i="3"/>
  <c r="Q10" i="3"/>
  <c r="Q5" i="3"/>
  <c r="Q11" i="3"/>
  <c r="M11" i="3"/>
  <c r="F10" i="3"/>
  <c r="M13" i="3"/>
  <c r="F18" i="3"/>
  <c r="O17" i="3"/>
  <c r="F17" i="3"/>
  <c r="M8" i="3"/>
  <c r="O12" i="3"/>
  <c r="F13" i="3"/>
  <c r="O13" i="3"/>
  <c r="F11" i="3"/>
  <c r="F12" i="3"/>
  <c r="F5" i="3"/>
  <c r="O8" i="3"/>
  <c r="F8" i="3"/>
  <c r="F6" i="3"/>
  <c r="I16" i="1"/>
  <c r="Q17" i="1"/>
  <c r="I11" i="1"/>
  <c r="O19" i="1"/>
  <c r="I18" i="1"/>
  <c r="Q14" i="1"/>
  <c r="Q18" i="1"/>
  <c r="I14" i="1"/>
  <c r="I17" i="1"/>
  <c r="I21" i="1"/>
  <c r="I19" i="1"/>
  <c r="F16" i="1"/>
  <c r="O13" i="1"/>
  <c r="M14" i="1"/>
  <c r="O14" i="1"/>
  <c r="Q21" i="1"/>
  <c r="M21" i="1"/>
  <c r="F18" i="1"/>
  <c r="M19" i="1"/>
  <c r="M15" i="1"/>
  <c r="Q15" i="1"/>
  <c r="Q19" i="1"/>
  <c r="M20" i="1"/>
  <c r="Q13" i="1"/>
  <c r="O20" i="1"/>
  <c r="F14" i="1"/>
  <c r="F15" i="1"/>
  <c r="F21" i="1"/>
  <c r="F19" i="1"/>
  <c r="F20" i="1"/>
  <c r="F17" i="1"/>
  <c r="L5" i="3"/>
  <c r="F13" i="1"/>
  <c r="L13" i="1"/>
  <c r="L10" i="1"/>
  <c r="L6" i="1"/>
  <c r="I6" i="1"/>
  <c r="I13" i="1"/>
  <c r="I12" i="1"/>
  <c r="I10" i="1"/>
  <c r="I9" i="1"/>
  <c r="I8" i="1"/>
  <c r="I5" i="1"/>
  <c r="F12" i="1"/>
  <c r="F9" i="1"/>
  <c r="F11" i="1"/>
  <c r="F10" i="1"/>
  <c r="F8" i="1"/>
  <c r="Q7" i="3"/>
  <c r="Q6" i="3"/>
  <c r="O6" i="3"/>
  <c r="L6" i="3"/>
  <c r="I7" i="1"/>
  <c r="F7" i="1"/>
  <c r="F6" i="1"/>
  <c r="F5" i="1"/>
  <c r="O7" i="1"/>
  <c r="O8" i="1"/>
  <c r="O9" i="1"/>
  <c r="O12" i="1"/>
  <c r="O10" i="1"/>
  <c r="Q11" i="1"/>
  <c r="O11" i="1"/>
  <c r="Q9" i="1"/>
  <c r="M12" i="1"/>
  <c r="Q12" i="1"/>
  <c r="M9" i="1"/>
  <c r="M10" i="1"/>
  <c r="M11" i="1"/>
  <c r="Q10" i="1"/>
  <c r="M7" i="1"/>
  <c r="Q8" i="1"/>
  <c r="Q7" i="1"/>
  <c r="M8" i="1"/>
  <c r="O6" i="1"/>
  <c r="Q6" i="1"/>
  <c r="M6" i="1"/>
  <c r="R14" i="3" l="1"/>
  <c r="N16" i="4"/>
  <c r="P16" i="4"/>
  <c r="R16" i="4"/>
  <c r="R15" i="3"/>
  <c r="R16" i="3"/>
  <c r="R15" i="4"/>
  <c r="P6" i="4"/>
  <c r="R6" i="4"/>
  <c r="N6" i="4"/>
  <c r="N9" i="4"/>
  <c r="P10" i="4"/>
  <c r="R9" i="4"/>
  <c r="N5" i="4"/>
  <c r="P9" i="4"/>
  <c r="P14" i="4"/>
  <c r="N14" i="4"/>
  <c r="P11" i="4"/>
  <c r="R5" i="4"/>
  <c r="P5" i="4"/>
  <c r="R14" i="4"/>
  <c r="N11" i="4"/>
  <c r="R7" i="4"/>
  <c r="P15" i="4"/>
  <c r="R11" i="4"/>
  <c r="N15" i="4"/>
  <c r="R12" i="4"/>
  <c r="R13" i="4"/>
  <c r="R10" i="4"/>
  <c r="R8" i="4"/>
  <c r="P13" i="4"/>
  <c r="P7" i="4"/>
  <c r="P8" i="4"/>
  <c r="P12" i="4"/>
  <c r="N8" i="4"/>
  <c r="N13" i="4"/>
  <c r="N12" i="4"/>
  <c r="N7" i="4"/>
  <c r="N10" i="4"/>
  <c r="P7" i="3"/>
  <c r="R9" i="3"/>
  <c r="P9" i="3"/>
  <c r="N7" i="3"/>
  <c r="R7" i="3"/>
  <c r="N9" i="3"/>
  <c r="P18" i="3"/>
  <c r="R10" i="3"/>
  <c r="N13" i="3"/>
  <c r="N10" i="3"/>
  <c r="P10" i="3"/>
  <c r="R17" i="3"/>
  <c r="R5" i="3"/>
  <c r="P13" i="3"/>
  <c r="R18" i="3"/>
  <c r="P17" i="3"/>
  <c r="R13" i="3"/>
  <c r="R12" i="3"/>
  <c r="N5" i="3"/>
  <c r="P12" i="3"/>
  <c r="N11" i="3"/>
  <c r="P11" i="3"/>
  <c r="R11" i="3"/>
  <c r="N12" i="3"/>
  <c r="P8" i="3"/>
  <c r="R6" i="3"/>
  <c r="P6" i="3"/>
  <c r="R8" i="3"/>
  <c r="N8" i="3"/>
  <c r="R16" i="1"/>
  <c r="P16" i="1"/>
  <c r="N16" i="1"/>
  <c r="N18" i="1"/>
  <c r="R18" i="1"/>
  <c r="P18" i="1"/>
  <c r="N14" i="1"/>
  <c r="R14" i="1"/>
  <c r="P14" i="1"/>
  <c r="N15" i="1"/>
  <c r="P15" i="1"/>
  <c r="R15" i="1"/>
  <c r="N21" i="1"/>
  <c r="P19" i="1"/>
  <c r="R21" i="1"/>
  <c r="R19" i="1"/>
  <c r="R17" i="1"/>
  <c r="N19" i="1"/>
  <c r="P20" i="1"/>
  <c r="P21" i="1"/>
  <c r="R20" i="1"/>
  <c r="N17" i="1"/>
  <c r="P17" i="1"/>
  <c r="N13" i="1"/>
  <c r="N20" i="1"/>
  <c r="P13" i="1"/>
  <c r="R13" i="1"/>
  <c r="N11" i="1"/>
  <c r="P12" i="1"/>
  <c r="R12" i="1"/>
  <c r="N12" i="1"/>
  <c r="P11" i="1"/>
  <c r="R11" i="1"/>
  <c r="R8" i="1"/>
  <c r="R10" i="1"/>
  <c r="P10" i="1"/>
  <c r="N10" i="1"/>
  <c r="P9" i="1"/>
  <c r="R9" i="1"/>
  <c r="N8" i="1"/>
  <c r="N9" i="1"/>
  <c r="P8" i="1"/>
  <c r="P5" i="3"/>
  <c r="N6" i="3"/>
  <c r="R7" i="1"/>
  <c r="P7" i="1"/>
  <c r="N7" i="1"/>
  <c r="N6" i="1"/>
  <c r="R6" i="1"/>
  <c r="P6" i="1"/>
  <c r="R5" i="1"/>
  <c r="N5" i="1"/>
  <c r="P5" i="1"/>
</calcChain>
</file>

<file path=xl/sharedStrings.xml><?xml version="1.0" encoding="utf-8"?>
<sst xmlns="http://schemas.openxmlformats.org/spreadsheetml/2006/main" count="141" uniqueCount="51">
  <si>
    <t>Nr</t>
  </si>
  <si>
    <t>Imię i nazwsko</t>
  </si>
  <si>
    <t>Zespół</t>
  </si>
  <si>
    <t>punkty karne</t>
  </si>
  <si>
    <t>punkty przeliczeniowe</t>
  </si>
  <si>
    <t>miejsce</t>
  </si>
  <si>
    <t>punkty</t>
  </si>
  <si>
    <t>Etap I</t>
  </si>
  <si>
    <t>Etap II</t>
  </si>
  <si>
    <t>Etap III</t>
  </si>
  <si>
    <t>Miejsca po etapach</t>
  </si>
  <si>
    <t>I etap</t>
  </si>
  <si>
    <t>II etap</t>
  </si>
  <si>
    <t>III etap</t>
  </si>
  <si>
    <t>TD</t>
  </si>
  <si>
    <t>TM</t>
  </si>
  <si>
    <t>TJ</t>
  </si>
  <si>
    <t>Wartość etapu</t>
  </si>
  <si>
    <t>Najlepszy wynik</t>
  </si>
  <si>
    <t>KATEGORIA TJ</t>
  </si>
  <si>
    <t>KATEGORIA TP/TD</t>
  </si>
  <si>
    <t>Azymut Osie</t>
  </si>
  <si>
    <t>Babińska Alicja, Babińska Bianka, Karpus Jagoda</t>
  </si>
  <si>
    <t>Szwankowski Janusz, Szwankowski Oliwier, Szwankowski Wiktor</t>
  </si>
  <si>
    <t>Betyna Anna, Betyna Marta</t>
  </si>
  <si>
    <t>Wędrownik Bydgoszcz</t>
  </si>
  <si>
    <t>Ryszewska Hanna, Piekutowska Irena</t>
  </si>
  <si>
    <t>Szymańska Kalina, Flatau Katarzyna, Jędral Jeremiasz</t>
  </si>
  <si>
    <t>PSP Warlubie</t>
  </si>
  <si>
    <t>Reszka Sebastian, Krusińska Weronika</t>
  </si>
  <si>
    <t>KATEGORIA TT/TM</t>
  </si>
  <si>
    <t>Chudecka Zuzanna, Chudecka Zofia</t>
  </si>
  <si>
    <t>Malej Natasza, Lewandowska Beata</t>
  </si>
  <si>
    <t>Kluska Fabian, Malak Patryk</t>
  </si>
  <si>
    <t>Runge Kacper, Chmielewski Tobiasz</t>
  </si>
  <si>
    <t>Kuźba Joanna, Kuźba Justyna, Kuźba Jakub</t>
  </si>
  <si>
    <t>KKT Włóczykij Rumia</t>
  </si>
  <si>
    <t>Krzemień Paweł</t>
  </si>
  <si>
    <t>Siewert Zofia, Suchomska Zofia</t>
  </si>
  <si>
    <t>Kraskowski Jakub, Rutkowski Brajan, Kurasiak Maciej</t>
  </si>
  <si>
    <t>Kwiatkowski Robert, Mazurek Lilla</t>
  </si>
  <si>
    <t>Kozioł Mateusz, Kozioł Lena, Jaśniewski Wojciech</t>
  </si>
  <si>
    <t xml:space="preserve">Zhenich Krystyna, Zhenich Igor, Zhenich Pawol </t>
  </si>
  <si>
    <t>Osie</t>
  </si>
  <si>
    <t>Bydgoszcz</t>
  </si>
  <si>
    <t>Pozorska Maja, Pozorska Wiktoria, Troka Natalia</t>
  </si>
  <si>
    <t>miejsce PPM</t>
  </si>
  <si>
    <t>TS</t>
  </si>
  <si>
    <t>Bocian Antonina, Siewert Witold, Sokołowski Filip</t>
  </si>
  <si>
    <t>Jaśniewski Patryk</t>
  </si>
  <si>
    <t>Imię i nazwisko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</si>
</sst>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2" fontId="0" fillId="0" borderId="8" xfId="0" applyNumberFormat="1" applyBorder="1"/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/>
    <xf numFmtId="2" fontId="0" fillId="0" borderId="7" xfId="0" applyNumberFormat="1" applyBorder="1"/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" xfId="0" applyFont="1" applyBorder="1"/>
    <xf numFmtId="0" fontId="2" fillId="0" borderId="8" xfId="0" applyFont="1" applyBorder="1"/>
    <xf numFmtId="0" fontId="2" fillId="0" borderId="1" xfId="0" applyFont="1" applyBorder="1" applyAlignment="1">
      <alignment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2" fontId="6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2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workbookViewId="0">
      <selection activeCell="E8" sqref="E8"/>
    </sheetView>
  </sheetViews>
  <sheetFormatPr defaultRowHeight="15" x14ac:dyDescent="0.25"/>
  <cols>
    <col min="1" max="1" width="3.28515625" style="1" customWidth="1"/>
    <col min="2" max="2" width="34.85546875" customWidth="1"/>
    <col min="3" max="3" width="20.28515625" style="1" customWidth="1"/>
    <col min="4" max="4" width="9.42578125" customWidth="1"/>
    <col min="5" max="5" width="14.5703125" customWidth="1"/>
    <col min="6" max="6" width="8.42578125" style="2" customWidth="1"/>
    <col min="7" max="7" width="8.7109375" customWidth="1"/>
    <col min="8" max="8" width="14.5703125" customWidth="1"/>
    <col min="9" max="9" width="8.42578125" style="2" customWidth="1"/>
    <col min="10" max="10" width="8.5703125" customWidth="1"/>
    <col min="11" max="11" width="14.7109375" customWidth="1"/>
    <col min="12" max="12" width="8.42578125" style="2" customWidth="1"/>
    <col min="14" max="14" width="8.85546875" style="2"/>
    <col min="16" max="16" width="8.85546875" style="2"/>
    <col min="18" max="18" width="8.85546875" style="2"/>
    <col min="19" max="19" width="9.42578125" customWidth="1"/>
  </cols>
  <sheetData>
    <row r="1" spans="1:19" ht="27" thickBot="1" x14ac:dyDescent="0.45">
      <c r="A1" s="58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</row>
    <row r="2" spans="1:19" x14ac:dyDescent="0.25">
      <c r="A2" s="67" t="s">
        <v>0</v>
      </c>
      <c r="B2" s="68" t="s">
        <v>50</v>
      </c>
      <c r="C2" s="73" t="s">
        <v>2</v>
      </c>
      <c r="D2" s="75" t="s">
        <v>7</v>
      </c>
      <c r="E2" s="68"/>
      <c r="F2" s="69"/>
      <c r="G2" s="67" t="s">
        <v>8</v>
      </c>
      <c r="H2" s="68"/>
      <c r="I2" s="69"/>
      <c r="J2" s="67" t="s">
        <v>9</v>
      </c>
      <c r="K2" s="68"/>
      <c r="L2" s="69"/>
      <c r="M2" s="64" t="s">
        <v>10</v>
      </c>
      <c r="N2" s="65"/>
      <c r="O2" s="65"/>
      <c r="P2" s="65"/>
      <c r="Q2" s="65"/>
      <c r="R2" s="66"/>
    </row>
    <row r="3" spans="1:19" x14ac:dyDescent="0.25">
      <c r="A3" s="70"/>
      <c r="B3" s="71"/>
      <c r="C3" s="74"/>
      <c r="D3" s="76"/>
      <c r="E3" s="71"/>
      <c r="F3" s="72"/>
      <c r="G3" s="70"/>
      <c r="H3" s="71"/>
      <c r="I3" s="72"/>
      <c r="J3" s="70"/>
      <c r="K3" s="71"/>
      <c r="L3" s="72"/>
      <c r="M3" s="61" t="s">
        <v>7</v>
      </c>
      <c r="N3" s="62"/>
      <c r="O3" s="62" t="s">
        <v>8</v>
      </c>
      <c r="P3" s="62"/>
      <c r="Q3" s="62" t="s">
        <v>9</v>
      </c>
      <c r="R3" s="63"/>
    </row>
    <row r="4" spans="1:19" ht="30.75" thickBot="1" x14ac:dyDescent="0.3">
      <c r="A4" s="70"/>
      <c r="B4" s="71"/>
      <c r="C4" s="74"/>
      <c r="D4" s="19" t="s">
        <v>3</v>
      </c>
      <c r="E4" s="3" t="s">
        <v>4</v>
      </c>
      <c r="F4" s="12" t="s">
        <v>5</v>
      </c>
      <c r="G4" s="6" t="s">
        <v>3</v>
      </c>
      <c r="H4" s="3" t="s">
        <v>4</v>
      </c>
      <c r="I4" s="12" t="s">
        <v>5</v>
      </c>
      <c r="J4" s="6" t="s">
        <v>3</v>
      </c>
      <c r="K4" s="3" t="s">
        <v>4</v>
      </c>
      <c r="L4" s="12" t="s">
        <v>5</v>
      </c>
      <c r="M4" s="15" t="s">
        <v>6</v>
      </c>
      <c r="N4" s="5" t="s">
        <v>5</v>
      </c>
      <c r="O4" s="5" t="s">
        <v>6</v>
      </c>
      <c r="P4" s="5" t="s">
        <v>5</v>
      </c>
      <c r="Q4" s="5" t="s">
        <v>6</v>
      </c>
      <c r="R4" s="8" t="s">
        <v>5</v>
      </c>
      <c r="S4" s="56" t="s">
        <v>46</v>
      </c>
    </row>
    <row r="5" spans="1:19" s="53" customFormat="1" ht="30" customHeight="1" thickBot="1" x14ac:dyDescent="0.3">
      <c r="A5" s="44">
        <v>1</v>
      </c>
      <c r="B5" s="34" t="s">
        <v>41</v>
      </c>
      <c r="C5" s="45" t="s">
        <v>21</v>
      </c>
      <c r="D5" s="50">
        <v>271</v>
      </c>
      <c r="E5" s="51">
        <f>IF(D5="",0,(IF(D5&lt;&gt;"NKL",1000*(W!$B$3+W!$E$3-D5)/W!$B$3,0)))</f>
        <v>789.74358974358972</v>
      </c>
      <c r="F5" s="46">
        <f t="shared" ref="F5:F21" si="0">IF(E5=0,"",(RANK(E5,$E$5:$E$21)))</f>
        <v>7</v>
      </c>
      <c r="G5" s="44">
        <v>50</v>
      </c>
      <c r="H5" s="51">
        <f>IF(G5="",0,(IF(G5&lt;&gt;"NKL",1000*(W!$B$4+W!$E$4-G5)/W!$B$4,0)))</f>
        <v>954.95495495495493</v>
      </c>
      <c r="I5" s="46">
        <f t="shared" ref="I5:I21" si="1">IF(H5=0,"",(RANK(H5,$H$5:$H$21)))</f>
        <v>5</v>
      </c>
      <c r="J5" s="44"/>
      <c r="K5" s="51">
        <f>IF(J5="",0,(IF(J5&lt;&gt;"NKL",1000*(W!$B$5+W!$E$5-J5)/W!$B$5,0)))</f>
        <v>0</v>
      </c>
      <c r="L5" s="46" t="str">
        <f t="shared" ref="L5:L21" si="2">IF(K5=0,"",(RANK(K5,$K$5:$K$21)))</f>
        <v/>
      </c>
      <c r="M5" s="52">
        <f>E5</f>
        <v>789.74358974358972</v>
      </c>
      <c r="N5" s="47">
        <f t="shared" ref="N5:N21" si="3">IF(M5=0,"",(RANK(M5,$M$5:$M$21)))</f>
        <v>7</v>
      </c>
      <c r="O5" s="51">
        <f>E5+H5</f>
        <v>1744.6985446985445</v>
      </c>
      <c r="P5" s="47">
        <f t="shared" ref="P5:P21" si="4">IF(O5=0,"",(RANK(O5,$O$5:$O$21)))</f>
        <v>6</v>
      </c>
      <c r="Q5" s="51">
        <f>E5+H5+K5</f>
        <v>1744.6985446985445</v>
      </c>
      <c r="R5" s="48">
        <f t="shared" ref="R5:R21" si="5">IF(Q5=0,"",(RANK(Q5,$Q$5:$Q$21)))</f>
        <v>6</v>
      </c>
      <c r="S5" s="53" t="s">
        <v>47</v>
      </c>
    </row>
    <row r="6" spans="1:19" s="53" customFormat="1" ht="30" customHeight="1" thickBot="1" x14ac:dyDescent="0.3">
      <c r="A6" s="44">
        <v>2</v>
      </c>
      <c r="B6" s="54" t="s">
        <v>38</v>
      </c>
      <c r="C6" s="45" t="s">
        <v>21</v>
      </c>
      <c r="D6" s="50">
        <v>291</v>
      </c>
      <c r="E6" s="51">
        <f>IF(D6="",0,(IF(D6&lt;&gt;"NKL",1000*(W!$B$3+W!$E$3-D6)/W!$B$3,0)))</f>
        <v>772.64957264957263</v>
      </c>
      <c r="F6" s="46">
        <f t="shared" si="0"/>
        <v>8</v>
      </c>
      <c r="G6" s="44">
        <v>165</v>
      </c>
      <c r="H6" s="51">
        <f>IF(G6="",0,(IF(G6&lt;&gt;"NKL",1000*(W!$B$4+W!$E$4-G6)/W!$B$4,0)))</f>
        <v>851.35135135135135</v>
      </c>
      <c r="I6" s="46">
        <f t="shared" si="1"/>
        <v>11</v>
      </c>
      <c r="J6" s="44"/>
      <c r="K6" s="51">
        <f>IF(J6="",0,(IF(J6&lt;&gt;"NKL",1000*(W!$B$5+W!$E$5-J6)/W!$B$5,0)))</f>
        <v>0</v>
      </c>
      <c r="L6" s="46" t="str">
        <f t="shared" si="2"/>
        <v/>
      </c>
      <c r="M6" s="52">
        <f t="shared" ref="M6:M21" si="6">E6</f>
        <v>772.64957264957263</v>
      </c>
      <c r="N6" s="47">
        <f t="shared" si="3"/>
        <v>8</v>
      </c>
      <c r="O6" s="51">
        <f t="shared" ref="O6:O21" si="7">E6+H6</f>
        <v>1624.000924000924</v>
      </c>
      <c r="P6" s="47">
        <f t="shared" si="4"/>
        <v>10</v>
      </c>
      <c r="Q6" s="51">
        <f t="shared" ref="Q6:Q21" si="8">E6+H6+K6</f>
        <v>1624.000924000924</v>
      </c>
      <c r="R6" s="55">
        <f t="shared" si="5"/>
        <v>10</v>
      </c>
      <c r="S6" s="53">
        <v>4</v>
      </c>
    </row>
    <row r="7" spans="1:19" s="53" customFormat="1" ht="30" customHeight="1" thickBot="1" x14ac:dyDescent="0.3">
      <c r="A7" s="44">
        <v>3</v>
      </c>
      <c r="B7" s="54" t="s">
        <v>22</v>
      </c>
      <c r="C7" s="45" t="s">
        <v>21</v>
      </c>
      <c r="D7" s="50">
        <v>195</v>
      </c>
      <c r="E7" s="51">
        <f>IF(D7="",0,(IF(D7&lt;&gt;"NKL",1000*(W!$B$3+W!$E$3-D7)/W!$B$3,0)))</f>
        <v>854.70085470085473</v>
      </c>
      <c r="F7" s="46">
        <f t="shared" si="0"/>
        <v>6</v>
      </c>
      <c r="G7" s="44">
        <v>180</v>
      </c>
      <c r="H7" s="51">
        <f>IF(G7="",0,(IF(G7&lt;&gt;"NKL",1000*(W!$B$4+W!$E$4-G7)/W!$B$4,0)))</f>
        <v>837.83783783783781</v>
      </c>
      <c r="I7" s="46">
        <f t="shared" si="1"/>
        <v>12</v>
      </c>
      <c r="J7" s="44"/>
      <c r="K7" s="51">
        <f>IF(J7="",0,(IF(J7&lt;&gt;"NKL",1000*(W!$B$5+W!$E$5-J7)/W!$B$5,0)))</f>
        <v>0</v>
      </c>
      <c r="L7" s="46" t="str">
        <f t="shared" si="2"/>
        <v/>
      </c>
      <c r="M7" s="52">
        <f t="shared" si="6"/>
        <v>854.70085470085473</v>
      </c>
      <c r="N7" s="47">
        <f t="shared" si="3"/>
        <v>6</v>
      </c>
      <c r="O7" s="51">
        <f t="shared" si="7"/>
        <v>1692.5386925386924</v>
      </c>
      <c r="P7" s="47">
        <f t="shared" si="4"/>
        <v>8</v>
      </c>
      <c r="Q7" s="51">
        <f t="shared" si="8"/>
        <v>1692.5386925386924</v>
      </c>
      <c r="R7" s="55">
        <f t="shared" si="5"/>
        <v>8</v>
      </c>
      <c r="S7" s="53">
        <v>3</v>
      </c>
    </row>
    <row r="8" spans="1:19" s="53" customFormat="1" ht="30" customHeight="1" thickBot="1" x14ac:dyDescent="0.3">
      <c r="A8" s="44">
        <v>4</v>
      </c>
      <c r="B8" s="35" t="s">
        <v>23</v>
      </c>
      <c r="C8" s="45" t="s">
        <v>21</v>
      </c>
      <c r="D8" s="50">
        <v>25</v>
      </c>
      <c r="E8" s="51">
        <f>IF(D8="",0,(IF(D8&lt;&gt;"NKL",1000*(W!$B$3+W!$E$3-D8)/W!$B$3,0)))</f>
        <v>1000</v>
      </c>
      <c r="F8" s="46">
        <f t="shared" si="0"/>
        <v>1</v>
      </c>
      <c r="G8" s="44">
        <v>155</v>
      </c>
      <c r="H8" s="51">
        <f>IF(G8="",0,(IF(G8&lt;&gt;"NKL",1000*(W!$B$4+W!$E$4-G8)/W!$B$4,0)))</f>
        <v>860.36036036036035</v>
      </c>
      <c r="I8" s="46">
        <f t="shared" si="1"/>
        <v>10</v>
      </c>
      <c r="J8" s="44"/>
      <c r="K8" s="51">
        <f>IF(J8="",0,(IF(J8&lt;&gt;"NKL",1000*(W!$B$5+W!$E$5-J8)/W!$B$5,0)))</f>
        <v>0</v>
      </c>
      <c r="L8" s="46" t="str">
        <f t="shared" si="2"/>
        <v/>
      </c>
      <c r="M8" s="52">
        <f t="shared" si="6"/>
        <v>1000</v>
      </c>
      <c r="N8" s="47">
        <f t="shared" si="3"/>
        <v>1</v>
      </c>
      <c r="O8" s="51">
        <f t="shared" si="7"/>
        <v>1860.3603603603603</v>
      </c>
      <c r="P8" s="47">
        <f t="shared" si="4"/>
        <v>3</v>
      </c>
      <c r="Q8" s="51">
        <f t="shared" si="8"/>
        <v>1860.3603603603603</v>
      </c>
      <c r="R8" s="48">
        <f t="shared" si="5"/>
        <v>3</v>
      </c>
      <c r="S8" s="53" t="s">
        <v>47</v>
      </c>
    </row>
    <row r="9" spans="1:19" s="53" customFormat="1" ht="30" customHeight="1" thickBot="1" x14ac:dyDescent="0.3">
      <c r="A9" s="44">
        <v>5</v>
      </c>
      <c r="B9" s="35" t="s">
        <v>24</v>
      </c>
      <c r="C9" s="45" t="s">
        <v>21</v>
      </c>
      <c r="D9" s="50">
        <v>321</v>
      </c>
      <c r="E9" s="51">
        <f>IF(D9="",0,(IF(D9&lt;&gt;"NKL",1000*(W!$B$3+W!$E$3-D9)/W!$B$3,0)))</f>
        <v>747.008547008547</v>
      </c>
      <c r="F9" s="46">
        <f t="shared" si="0"/>
        <v>11</v>
      </c>
      <c r="G9" s="44">
        <v>315</v>
      </c>
      <c r="H9" s="51">
        <f>IF(G9="",0,(IF(G9&lt;&gt;"NKL",1000*(W!$B$4+W!$E$4-G9)/W!$B$4,0)))</f>
        <v>716.21621621621625</v>
      </c>
      <c r="I9" s="46">
        <f t="shared" si="1"/>
        <v>14</v>
      </c>
      <c r="J9" s="44"/>
      <c r="K9" s="51">
        <f>IF(J9="",0,(IF(J9&lt;&gt;"NKL",1000*(W!$B$5+W!$E$5-J9)/W!$B$5,0)))</f>
        <v>0</v>
      </c>
      <c r="L9" s="46" t="str">
        <f t="shared" si="2"/>
        <v/>
      </c>
      <c r="M9" s="52">
        <f t="shared" si="6"/>
        <v>747.008547008547</v>
      </c>
      <c r="N9" s="47">
        <f t="shared" si="3"/>
        <v>11</v>
      </c>
      <c r="O9" s="51">
        <f t="shared" si="7"/>
        <v>1463.2247632247631</v>
      </c>
      <c r="P9" s="47">
        <f t="shared" si="4"/>
        <v>13</v>
      </c>
      <c r="Q9" s="51">
        <f t="shared" si="8"/>
        <v>1463.2247632247631</v>
      </c>
      <c r="R9" s="48">
        <f t="shared" si="5"/>
        <v>13</v>
      </c>
      <c r="S9" s="53" t="s">
        <v>47</v>
      </c>
    </row>
    <row r="10" spans="1:19" s="53" customFormat="1" ht="30" customHeight="1" thickBot="1" x14ac:dyDescent="0.3">
      <c r="A10" s="44">
        <v>6</v>
      </c>
      <c r="B10" s="35" t="s">
        <v>26</v>
      </c>
      <c r="C10" s="45" t="s">
        <v>25</v>
      </c>
      <c r="D10" s="50">
        <v>296</v>
      </c>
      <c r="E10" s="51">
        <f>IF(D10="",0,(IF(D10&lt;&gt;"NKL",1000*(W!$B$3+W!$E$3-D10)/W!$B$3,0)))</f>
        <v>768.37606837606836</v>
      </c>
      <c r="F10" s="46">
        <f t="shared" si="0"/>
        <v>9</v>
      </c>
      <c r="G10" s="44">
        <v>105</v>
      </c>
      <c r="H10" s="51">
        <f>IF(G10="",0,(IF(G10&lt;&gt;"NKL",1000*(W!$B$4+W!$E$4-G10)/W!$B$4,0)))</f>
        <v>905.40540540540542</v>
      </c>
      <c r="I10" s="46">
        <f t="shared" si="1"/>
        <v>6</v>
      </c>
      <c r="J10" s="44"/>
      <c r="K10" s="51">
        <f>IF(J10="",0,(IF(J10&lt;&gt;"NKL",1000*(W!$B$5+W!$E$5-J10)/W!$B$5,0)))</f>
        <v>0</v>
      </c>
      <c r="L10" s="46" t="str">
        <f t="shared" si="2"/>
        <v/>
      </c>
      <c r="M10" s="52">
        <f t="shared" si="6"/>
        <v>768.37606837606836</v>
      </c>
      <c r="N10" s="47">
        <f t="shared" si="3"/>
        <v>9</v>
      </c>
      <c r="O10" s="51">
        <f t="shared" si="7"/>
        <v>1673.7814737814738</v>
      </c>
      <c r="P10" s="47">
        <f t="shared" si="4"/>
        <v>9</v>
      </c>
      <c r="Q10" s="51">
        <f t="shared" si="8"/>
        <v>1673.7814737814738</v>
      </c>
      <c r="R10" s="48">
        <f t="shared" si="5"/>
        <v>9</v>
      </c>
      <c r="S10" s="53" t="s">
        <v>47</v>
      </c>
    </row>
    <row r="11" spans="1:19" s="53" customFormat="1" ht="30" customHeight="1" thickBot="1" x14ac:dyDescent="0.3">
      <c r="A11" s="44">
        <v>7</v>
      </c>
      <c r="B11" s="54" t="s">
        <v>27</v>
      </c>
      <c r="C11" s="45" t="s">
        <v>28</v>
      </c>
      <c r="D11" s="50">
        <v>329</v>
      </c>
      <c r="E11" s="51">
        <f>IF(D11="",0,(IF(D11&lt;&gt;"NKL",1000*(W!$B$3+W!$E$3-D11)/W!$B$3,0)))</f>
        <v>740.17094017094018</v>
      </c>
      <c r="F11" s="46">
        <f t="shared" si="0"/>
        <v>12</v>
      </c>
      <c r="G11" s="44">
        <v>530</v>
      </c>
      <c r="H11" s="51">
        <f>IF(G11="",0,(IF(G11&lt;&gt;"NKL",1000*(W!$B$4+W!$E$4-G11)/W!$B$4,0)))</f>
        <v>522.52252252252254</v>
      </c>
      <c r="I11" s="46">
        <f t="shared" si="1"/>
        <v>15</v>
      </c>
      <c r="J11" s="44"/>
      <c r="K11" s="51">
        <f>IF(J11="",0,(IF(J11&lt;&gt;"NKL",1000*(W!$B$5+W!$E$5-J11)/W!$B$5,0)))</f>
        <v>0</v>
      </c>
      <c r="L11" s="46" t="str">
        <f t="shared" si="2"/>
        <v/>
      </c>
      <c r="M11" s="52">
        <f t="shared" si="6"/>
        <v>740.17094017094018</v>
      </c>
      <c r="N11" s="47">
        <f t="shared" si="3"/>
        <v>12</v>
      </c>
      <c r="O11" s="51">
        <f t="shared" si="7"/>
        <v>1262.6934626934626</v>
      </c>
      <c r="P11" s="47">
        <f t="shared" si="4"/>
        <v>15</v>
      </c>
      <c r="Q11" s="51">
        <f t="shared" si="8"/>
        <v>1262.6934626934626</v>
      </c>
      <c r="R11" s="55">
        <f t="shared" si="5"/>
        <v>15</v>
      </c>
      <c r="S11" s="53">
        <v>6</v>
      </c>
    </row>
    <row r="12" spans="1:19" s="53" customFormat="1" ht="30" customHeight="1" thickBot="1" x14ac:dyDescent="0.3">
      <c r="A12" s="44">
        <v>8</v>
      </c>
      <c r="B12" s="54" t="s">
        <v>29</v>
      </c>
      <c r="C12" s="45" t="s">
        <v>28</v>
      </c>
      <c r="D12" s="50">
        <v>190</v>
      </c>
      <c r="E12" s="51">
        <f>IF(D12="",0,(IF(D12&lt;&gt;"NKL",1000*(W!$B$3+W!$E$3-D12)/W!$B$3,0)))</f>
        <v>858.97435897435901</v>
      </c>
      <c r="F12" s="46">
        <f t="shared" si="0"/>
        <v>5</v>
      </c>
      <c r="G12" s="44">
        <v>105</v>
      </c>
      <c r="H12" s="51">
        <f>IF(G12="",0,(IF(G12&lt;&gt;"NKL",1000*(W!$B$4+W!$E$4-G12)/W!$B$4,0)))</f>
        <v>905.40540540540542</v>
      </c>
      <c r="I12" s="46">
        <f t="shared" si="1"/>
        <v>6</v>
      </c>
      <c r="J12" s="44"/>
      <c r="K12" s="51">
        <f>IF(J12="",0,(IF(J12&lt;&gt;"NKL",1000*(W!$B$5+W!$E$5-J12)/W!$B$5,0)))</f>
        <v>0</v>
      </c>
      <c r="L12" s="46" t="str">
        <f t="shared" si="2"/>
        <v/>
      </c>
      <c r="M12" s="52">
        <f t="shared" si="6"/>
        <v>858.97435897435901</v>
      </c>
      <c r="N12" s="47">
        <f t="shared" si="3"/>
        <v>5</v>
      </c>
      <c r="O12" s="51">
        <f t="shared" si="7"/>
        <v>1764.3797643797643</v>
      </c>
      <c r="P12" s="47">
        <f t="shared" si="4"/>
        <v>4</v>
      </c>
      <c r="Q12" s="51">
        <f t="shared" si="8"/>
        <v>1764.3797643797643</v>
      </c>
      <c r="R12" s="55">
        <f t="shared" si="5"/>
        <v>4</v>
      </c>
      <c r="S12" s="53">
        <v>1</v>
      </c>
    </row>
    <row r="13" spans="1:19" s="53" customFormat="1" ht="30" customHeight="1" thickBot="1" x14ac:dyDescent="0.3">
      <c r="A13" s="44">
        <v>9</v>
      </c>
      <c r="B13" s="35" t="s">
        <v>39</v>
      </c>
      <c r="C13" s="45" t="s">
        <v>28</v>
      </c>
      <c r="D13" s="50">
        <v>320</v>
      </c>
      <c r="E13" s="51">
        <f>IF(D13="",0,(IF(D13&lt;&gt;"NKL",1000*(W!$B$3+W!$E$3-D13)/W!$B$3,0)))</f>
        <v>747.86324786324781</v>
      </c>
      <c r="F13" s="46">
        <f t="shared" si="0"/>
        <v>10</v>
      </c>
      <c r="G13" s="44">
        <v>25</v>
      </c>
      <c r="H13" s="51">
        <f>IF(G13="",0,(IF(G13&lt;&gt;"NKL",1000*(W!$B$4+W!$E$4-G13)/W!$B$4,0)))</f>
        <v>977.47747747747746</v>
      </c>
      <c r="I13" s="46">
        <f t="shared" si="1"/>
        <v>2</v>
      </c>
      <c r="J13" s="44"/>
      <c r="K13" s="51">
        <f>IF(J13="",0,(IF(J13&lt;&gt;"NKL",1000*(W!$B$5+W!$E$5-J13)/W!$B$5,0)))</f>
        <v>0</v>
      </c>
      <c r="L13" s="46" t="str">
        <f t="shared" si="2"/>
        <v/>
      </c>
      <c r="M13" s="52">
        <f t="shared" si="6"/>
        <v>747.86324786324781</v>
      </c>
      <c r="N13" s="47">
        <f t="shared" si="3"/>
        <v>10</v>
      </c>
      <c r="O13" s="51">
        <f t="shared" si="7"/>
        <v>1725.3407253407254</v>
      </c>
      <c r="P13" s="47">
        <f t="shared" si="4"/>
        <v>7</v>
      </c>
      <c r="Q13" s="51">
        <f t="shared" si="8"/>
        <v>1725.3407253407254</v>
      </c>
      <c r="R13" s="48">
        <f t="shared" si="5"/>
        <v>7</v>
      </c>
      <c r="S13" s="53" t="s">
        <v>15</v>
      </c>
    </row>
    <row r="14" spans="1:19" s="53" customFormat="1" ht="30" customHeight="1" thickBot="1" x14ac:dyDescent="0.3">
      <c r="A14" s="44">
        <v>10</v>
      </c>
      <c r="B14" s="35" t="s">
        <v>42</v>
      </c>
      <c r="C14" s="45" t="s">
        <v>43</v>
      </c>
      <c r="D14" s="50">
        <v>82</v>
      </c>
      <c r="E14" s="51">
        <f>IF(D14="",0,(IF(D14&lt;&gt;"NKL",1000*(W!$B$3+W!$E$3-D14)/W!$B$3,0)))</f>
        <v>951.28205128205127</v>
      </c>
      <c r="F14" s="46">
        <f t="shared" si="0"/>
        <v>2</v>
      </c>
      <c r="G14" s="44">
        <v>40</v>
      </c>
      <c r="H14" s="51">
        <f>IF(G14="",0,(IF(G14&lt;&gt;"NKL",1000*(W!$B$4+W!$E$4-G14)/W!$B$4,0)))</f>
        <v>963.96396396396392</v>
      </c>
      <c r="I14" s="46">
        <f t="shared" si="1"/>
        <v>4</v>
      </c>
      <c r="J14" s="44"/>
      <c r="K14" s="51">
        <f>IF(J14="",0,(IF(J14&lt;&gt;"NKL",1000*(W!$B$5+W!$E$5-J14)/W!$B$5,0)))</f>
        <v>0</v>
      </c>
      <c r="L14" s="46" t="str">
        <f t="shared" si="2"/>
        <v/>
      </c>
      <c r="M14" s="52">
        <f t="shared" si="6"/>
        <v>951.28205128205127</v>
      </c>
      <c r="N14" s="47">
        <f t="shared" si="3"/>
        <v>2</v>
      </c>
      <c r="O14" s="51">
        <f t="shared" si="7"/>
        <v>1915.2460152460153</v>
      </c>
      <c r="P14" s="47">
        <f t="shared" si="4"/>
        <v>2</v>
      </c>
      <c r="Q14" s="51">
        <f t="shared" si="8"/>
        <v>1915.2460152460153</v>
      </c>
      <c r="R14" s="48">
        <f t="shared" si="5"/>
        <v>2</v>
      </c>
      <c r="S14" s="53" t="s">
        <v>47</v>
      </c>
    </row>
    <row r="15" spans="1:19" s="53" customFormat="1" ht="30" customHeight="1" thickBot="1" x14ac:dyDescent="0.3">
      <c r="A15" s="44">
        <v>11</v>
      </c>
      <c r="B15" s="35" t="s">
        <v>37</v>
      </c>
      <c r="C15" s="45" t="s">
        <v>44</v>
      </c>
      <c r="D15" s="50">
        <v>120</v>
      </c>
      <c r="E15" s="51">
        <f>IF(D15="",0,(IF(D15&lt;&gt;"NKL",1000*(W!$B$3+W!$E$3-D15)/W!$B$3,0)))</f>
        <v>918.80341880341882</v>
      </c>
      <c r="F15" s="46">
        <f t="shared" si="0"/>
        <v>3</v>
      </c>
      <c r="G15" s="44">
        <v>0</v>
      </c>
      <c r="H15" s="51">
        <f>IF(G15="",0,(IF(G15&lt;&gt;"NKL",1000*(W!$B$4+W!$E$4-G15)/W!$B$4,0)))</f>
        <v>1000</v>
      </c>
      <c r="I15" s="46">
        <f t="shared" si="1"/>
        <v>1</v>
      </c>
      <c r="J15" s="44"/>
      <c r="K15" s="51">
        <f>IF(J15="",0,(IF(J15&lt;&gt;"NKL",1000*(W!$B$5+W!$E$5-J15)/W!$B$5,0)))</f>
        <v>0</v>
      </c>
      <c r="L15" s="46" t="str">
        <f t="shared" si="2"/>
        <v/>
      </c>
      <c r="M15" s="52">
        <f t="shared" si="6"/>
        <v>918.80341880341882</v>
      </c>
      <c r="N15" s="47">
        <f t="shared" si="3"/>
        <v>3</v>
      </c>
      <c r="O15" s="51">
        <f t="shared" si="7"/>
        <v>1918.8034188034189</v>
      </c>
      <c r="P15" s="47">
        <f t="shared" si="4"/>
        <v>1</v>
      </c>
      <c r="Q15" s="51">
        <f t="shared" si="8"/>
        <v>1918.8034188034189</v>
      </c>
      <c r="R15" s="48">
        <f t="shared" si="5"/>
        <v>1</v>
      </c>
      <c r="S15" s="53" t="s">
        <v>47</v>
      </c>
    </row>
    <row r="16" spans="1:19" s="53" customFormat="1" ht="30" customHeight="1" thickBot="1" x14ac:dyDescent="0.3">
      <c r="A16" s="44">
        <v>12</v>
      </c>
      <c r="B16" s="54" t="s">
        <v>32</v>
      </c>
      <c r="C16" s="45" t="s">
        <v>28</v>
      </c>
      <c r="D16" s="50">
        <v>180</v>
      </c>
      <c r="E16" s="51">
        <f>IF(D16="",0,(IF(D16&lt;&gt;"NKL",1000*(W!$B$3+W!$E$3-D16)/W!$B$3,0)))</f>
        <v>867.52136752136755</v>
      </c>
      <c r="F16" s="46">
        <f t="shared" si="0"/>
        <v>4</v>
      </c>
      <c r="G16" s="44">
        <v>115</v>
      </c>
      <c r="H16" s="51">
        <f>IF(G16="",0,(IF(G16&lt;&gt;"NKL",1000*(W!$B$4+W!$E$4-G16)/W!$B$4,0)))</f>
        <v>896.39639639639643</v>
      </c>
      <c r="I16" s="46">
        <f t="shared" si="1"/>
        <v>8</v>
      </c>
      <c r="J16" s="44"/>
      <c r="K16" s="51">
        <f>IF(J16="",0,(IF(J16&lt;&gt;"NKL",1000*(W!$B$5+W!$E$5-J16)/W!$B$5,0)))</f>
        <v>0</v>
      </c>
      <c r="L16" s="46" t="str">
        <f t="shared" si="2"/>
        <v/>
      </c>
      <c r="M16" s="52">
        <f t="shared" si="6"/>
        <v>867.52136752136755</v>
      </c>
      <c r="N16" s="47">
        <f t="shared" si="3"/>
        <v>4</v>
      </c>
      <c r="O16" s="51">
        <f t="shared" si="7"/>
        <v>1763.917763917764</v>
      </c>
      <c r="P16" s="47">
        <f t="shared" si="4"/>
        <v>5</v>
      </c>
      <c r="Q16" s="51">
        <f t="shared" si="8"/>
        <v>1763.917763917764</v>
      </c>
      <c r="R16" s="55">
        <f t="shared" si="5"/>
        <v>5</v>
      </c>
      <c r="S16" s="53">
        <v>2</v>
      </c>
    </row>
    <row r="17" spans="1:19" s="53" customFormat="1" ht="30" customHeight="1" thickBot="1" x14ac:dyDescent="0.3">
      <c r="A17" s="44">
        <v>13</v>
      </c>
      <c r="B17" s="49" t="s">
        <v>40</v>
      </c>
      <c r="C17" s="45" t="s">
        <v>21</v>
      </c>
      <c r="D17" s="50">
        <v>393</v>
      </c>
      <c r="E17" s="51">
        <f>IF(D17="",0,(IF(D17&lt;&gt;"NKL",1000*(W!$B$3+W!$E$3-D17)/W!$B$3,0)))</f>
        <v>685.47008547008545</v>
      </c>
      <c r="F17" s="46">
        <f t="shared" si="0"/>
        <v>13</v>
      </c>
      <c r="G17" s="44">
        <v>150</v>
      </c>
      <c r="H17" s="51">
        <f>IF(G17="",0,(IF(G17&lt;&gt;"NKL",1000*(W!$B$4+W!$E$4-G17)/W!$B$4,0)))</f>
        <v>864.8648648648649</v>
      </c>
      <c r="I17" s="46">
        <f t="shared" si="1"/>
        <v>9</v>
      </c>
      <c r="J17" s="44"/>
      <c r="K17" s="51">
        <f>IF(J17="",0,(IF(J17&lt;&gt;"NKL",1000*(W!$B$5+W!$E$5-J17)/W!$B$5,0)))</f>
        <v>0</v>
      </c>
      <c r="L17" s="46" t="str">
        <f t="shared" si="2"/>
        <v/>
      </c>
      <c r="M17" s="52">
        <f t="shared" si="6"/>
        <v>685.47008547008545</v>
      </c>
      <c r="N17" s="47">
        <f t="shared" si="3"/>
        <v>13</v>
      </c>
      <c r="O17" s="51">
        <f t="shared" si="7"/>
        <v>1550.3349503349505</v>
      </c>
      <c r="P17" s="47">
        <f t="shared" si="4"/>
        <v>12</v>
      </c>
      <c r="Q17" s="51">
        <f t="shared" si="8"/>
        <v>1550.3349503349505</v>
      </c>
      <c r="R17" s="48">
        <f t="shared" si="5"/>
        <v>12</v>
      </c>
      <c r="S17" s="53" t="s">
        <v>16</v>
      </c>
    </row>
    <row r="18" spans="1:19" s="53" customFormat="1" ht="30" customHeight="1" thickBot="1" x14ac:dyDescent="0.3">
      <c r="A18" s="44">
        <v>14</v>
      </c>
      <c r="B18" s="34" t="s">
        <v>33</v>
      </c>
      <c r="C18" s="45" t="s">
        <v>28</v>
      </c>
      <c r="D18" s="50">
        <v>415</v>
      </c>
      <c r="E18" s="51">
        <f>IF(D18="",0,(IF(D18&lt;&gt;"NKL",1000*(W!$B$3+W!$E$3-D18)/W!$B$3,0)))</f>
        <v>666.66666666666663</v>
      </c>
      <c r="F18" s="46">
        <f t="shared" si="0"/>
        <v>14</v>
      </c>
      <c r="G18" s="44">
        <v>560</v>
      </c>
      <c r="H18" s="51">
        <f>IF(G18="",0,(IF(G18&lt;&gt;"NKL",1000*(W!$B$4+W!$E$4-G18)/W!$B$4,0)))</f>
        <v>495.4954954954955</v>
      </c>
      <c r="I18" s="46">
        <f t="shared" si="1"/>
        <v>16</v>
      </c>
      <c r="J18" s="44"/>
      <c r="K18" s="51">
        <f>IF(J18="",0,(IF(J18&lt;&gt;"NKL",1000*(W!$B$5+W!$E$5-J18)/W!$B$5,0)))</f>
        <v>0</v>
      </c>
      <c r="L18" s="46" t="str">
        <f t="shared" si="2"/>
        <v/>
      </c>
      <c r="M18" s="52">
        <f t="shared" si="6"/>
        <v>666.66666666666663</v>
      </c>
      <c r="N18" s="47">
        <f t="shared" si="3"/>
        <v>14</v>
      </c>
      <c r="O18" s="51">
        <f t="shared" si="7"/>
        <v>1162.1621621621621</v>
      </c>
      <c r="P18" s="47">
        <f t="shared" si="4"/>
        <v>16</v>
      </c>
      <c r="Q18" s="51">
        <f t="shared" si="8"/>
        <v>1162.1621621621621</v>
      </c>
      <c r="R18" s="48">
        <f t="shared" si="5"/>
        <v>16</v>
      </c>
      <c r="S18" s="53" t="s">
        <v>15</v>
      </c>
    </row>
    <row r="19" spans="1:19" s="53" customFormat="1" ht="30" customHeight="1" thickBot="1" x14ac:dyDescent="0.3">
      <c r="A19" s="44">
        <v>15</v>
      </c>
      <c r="B19" s="54" t="s">
        <v>45</v>
      </c>
      <c r="C19" s="45"/>
      <c r="D19" s="50">
        <v>435</v>
      </c>
      <c r="E19" s="51">
        <f>IF(D19="",0,(IF(D19&lt;&gt;"NKL",1000*(W!$B$3+W!$E$3-D19)/W!$B$3,0)))</f>
        <v>649.57264957264954</v>
      </c>
      <c r="F19" s="46">
        <f t="shared" si="0"/>
        <v>15</v>
      </c>
      <c r="G19" s="44">
        <v>29</v>
      </c>
      <c r="H19" s="51">
        <f>IF(G19="",0,(IF(G19&lt;&gt;"NKL",1000*(W!$B$4+W!$E$4-G19)/W!$B$4,0)))</f>
        <v>973.87387387387389</v>
      </c>
      <c r="I19" s="46">
        <f t="shared" si="1"/>
        <v>3</v>
      </c>
      <c r="J19" s="44"/>
      <c r="K19" s="51">
        <f>IF(J19="",0,(IF(J19&lt;&gt;"NKL",1000*(W!$B$5+W!$E$5-J19)/W!$B$5,0)))</f>
        <v>0</v>
      </c>
      <c r="L19" s="46" t="str">
        <f t="shared" si="2"/>
        <v/>
      </c>
      <c r="M19" s="52">
        <f t="shared" si="6"/>
        <v>649.57264957264954</v>
      </c>
      <c r="N19" s="47">
        <f t="shared" si="3"/>
        <v>15</v>
      </c>
      <c r="O19" s="51">
        <f t="shared" si="7"/>
        <v>1623.4465234465233</v>
      </c>
      <c r="P19" s="47">
        <f t="shared" si="4"/>
        <v>11</v>
      </c>
      <c r="Q19" s="51">
        <f t="shared" si="8"/>
        <v>1623.4465234465233</v>
      </c>
      <c r="R19" s="55">
        <f t="shared" si="5"/>
        <v>11</v>
      </c>
      <c r="S19" s="53">
        <v>5</v>
      </c>
    </row>
    <row r="20" spans="1:19" s="53" customFormat="1" ht="30" customHeight="1" thickBot="1" x14ac:dyDescent="0.3">
      <c r="A20" s="44">
        <v>16</v>
      </c>
      <c r="B20" s="35" t="s">
        <v>34</v>
      </c>
      <c r="C20" s="45"/>
      <c r="D20" s="50">
        <v>614</v>
      </c>
      <c r="E20" s="51">
        <f>IF(D20="",0,(IF(D20&lt;&gt;"NKL",1000*(W!$B$3+W!$E$3-D20)/W!$B$3,0)))</f>
        <v>496.58119658119659</v>
      </c>
      <c r="F20" s="46">
        <f t="shared" si="0"/>
        <v>16</v>
      </c>
      <c r="G20" s="44">
        <v>235</v>
      </c>
      <c r="H20" s="51">
        <f>IF(G20="",0,(IF(G20&lt;&gt;"NKL",1000*(W!$B$4+W!$E$4-G20)/W!$B$4,0)))</f>
        <v>788.2882882882883</v>
      </c>
      <c r="I20" s="46">
        <f t="shared" si="1"/>
        <v>13</v>
      </c>
      <c r="J20" s="44"/>
      <c r="K20" s="51">
        <f>IF(J20="",0,(IF(J20&lt;&gt;"NKL",1000*(W!$B$5+W!$E$5-J20)/W!$B$5,0)))</f>
        <v>0</v>
      </c>
      <c r="L20" s="46" t="str">
        <f t="shared" si="2"/>
        <v/>
      </c>
      <c r="M20" s="52">
        <f t="shared" si="6"/>
        <v>496.58119658119659</v>
      </c>
      <c r="N20" s="47">
        <f t="shared" si="3"/>
        <v>16</v>
      </c>
      <c r="O20" s="51">
        <f t="shared" si="7"/>
        <v>1284.8694848694849</v>
      </c>
      <c r="P20" s="47">
        <f t="shared" si="4"/>
        <v>14</v>
      </c>
      <c r="Q20" s="51">
        <f t="shared" si="8"/>
        <v>1284.8694848694849</v>
      </c>
      <c r="R20" s="48">
        <f t="shared" si="5"/>
        <v>14</v>
      </c>
      <c r="S20" s="53" t="s">
        <v>15</v>
      </c>
    </row>
    <row r="21" spans="1:19" s="53" customFormat="1" ht="30" customHeight="1" thickBot="1" x14ac:dyDescent="0.3">
      <c r="A21" s="44"/>
      <c r="B21" s="35"/>
      <c r="C21" s="45"/>
      <c r="D21" s="50"/>
      <c r="E21" s="51">
        <f>IF(D21="",0,(IF(D21&lt;&gt;"NKL",1000*(W!$B$3+W!$E$3-D21)/W!$B$3,0)))</f>
        <v>0</v>
      </c>
      <c r="F21" s="46" t="str">
        <f t="shared" si="0"/>
        <v/>
      </c>
      <c r="G21" s="44"/>
      <c r="H21" s="51">
        <f>IF(G21="",0,(IF(G21&lt;&gt;"NKL",1000*(W!$B$4+W!$E$4-G21)/W!$B$4,0)))</f>
        <v>0</v>
      </c>
      <c r="I21" s="46" t="str">
        <f t="shared" si="1"/>
        <v/>
      </c>
      <c r="J21" s="44"/>
      <c r="K21" s="51">
        <f>IF(J21="",0,(IF(J21&lt;&gt;"NKL",1000*(W!$B$5+W!$E$5-J21)/W!$B$5,0)))</f>
        <v>0</v>
      </c>
      <c r="L21" s="46" t="str">
        <f t="shared" si="2"/>
        <v/>
      </c>
      <c r="M21" s="52">
        <f t="shared" si="6"/>
        <v>0</v>
      </c>
      <c r="N21" s="47" t="str">
        <f t="shared" si="3"/>
        <v/>
      </c>
      <c r="O21" s="51">
        <f t="shared" si="7"/>
        <v>0</v>
      </c>
      <c r="P21" s="47" t="str">
        <f t="shared" si="4"/>
        <v/>
      </c>
      <c r="Q21" s="51">
        <f t="shared" si="8"/>
        <v>0</v>
      </c>
      <c r="R21" s="48" t="str">
        <f t="shared" si="5"/>
        <v/>
      </c>
    </row>
  </sheetData>
  <mergeCells count="11">
    <mergeCell ref="A1:R1"/>
    <mergeCell ref="M3:N3"/>
    <mergeCell ref="O3:P3"/>
    <mergeCell ref="Q3:R3"/>
    <mergeCell ref="M2:R2"/>
    <mergeCell ref="J2:L3"/>
    <mergeCell ref="A2:A4"/>
    <mergeCell ref="B2:B4"/>
    <mergeCell ref="C2:C4"/>
    <mergeCell ref="D2:F3"/>
    <mergeCell ref="G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"/>
  <sheetViews>
    <sheetView tabSelected="1" topLeftCell="A2" workbookViewId="0">
      <selection activeCell="B2" sqref="B2:B4"/>
    </sheetView>
  </sheetViews>
  <sheetFormatPr defaultRowHeight="15" x14ac:dyDescent="0.25"/>
  <cols>
    <col min="1" max="1" width="3.28515625" style="1" customWidth="1"/>
    <col min="2" max="2" width="41.140625" customWidth="1"/>
    <col min="3" max="3" width="14.42578125" style="1" customWidth="1"/>
    <col min="4" max="4" width="8.42578125" customWidth="1"/>
    <col min="5" max="5" width="15.28515625" customWidth="1"/>
    <col min="6" max="6" width="8.42578125" style="2" customWidth="1"/>
    <col min="7" max="7" width="8.28515625" customWidth="1"/>
    <col min="8" max="8" width="14.85546875" customWidth="1"/>
    <col min="9" max="9" width="8.42578125" style="2" customWidth="1"/>
    <col min="10" max="10" width="8.7109375" customWidth="1"/>
    <col min="11" max="11" width="14.28515625" customWidth="1"/>
    <col min="12" max="12" width="8.42578125" style="2" customWidth="1"/>
    <col min="14" max="14" width="8.85546875" style="2"/>
    <col min="16" max="16" width="8.85546875" style="2"/>
    <col min="18" max="18" width="8.85546875" style="2"/>
  </cols>
  <sheetData>
    <row r="1" spans="1:19" ht="27" thickBot="1" x14ac:dyDescent="0.45">
      <c r="A1" s="58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</row>
    <row r="2" spans="1:19" x14ac:dyDescent="0.25">
      <c r="A2" s="67" t="s">
        <v>0</v>
      </c>
      <c r="B2" s="68" t="s">
        <v>50</v>
      </c>
      <c r="C2" s="73" t="s">
        <v>2</v>
      </c>
      <c r="D2" s="75" t="s">
        <v>7</v>
      </c>
      <c r="E2" s="68"/>
      <c r="F2" s="69"/>
      <c r="G2" s="67" t="s">
        <v>8</v>
      </c>
      <c r="H2" s="68"/>
      <c r="I2" s="69"/>
      <c r="J2" s="67" t="s">
        <v>9</v>
      </c>
      <c r="K2" s="68"/>
      <c r="L2" s="69"/>
      <c r="M2" s="64" t="s">
        <v>10</v>
      </c>
      <c r="N2" s="65"/>
      <c r="O2" s="65"/>
      <c r="P2" s="65"/>
      <c r="Q2" s="65"/>
      <c r="R2" s="66"/>
    </row>
    <row r="3" spans="1:19" x14ac:dyDescent="0.25">
      <c r="A3" s="70"/>
      <c r="B3" s="71"/>
      <c r="C3" s="74"/>
      <c r="D3" s="76"/>
      <c r="E3" s="71"/>
      <c r="F3" s="72"/>
      <c r="G3" s="70"/>
      <c r="H3" s="71"/>
      <c r="I3" s="72"/>
      <c r="J3" s="70"/>
      <c r="K3" s="71"/>
      <c r="L3" s="72"/>
      <c r="M3" s="61" t="s">
        <v>7</v>
      </c>
      <c r="N3" s="62"/>
      <c r="O3" s="62" t="s">
        <v>8</v>
      </c>
      <c r="P3" s="62"/>
      <c r="Q3" s="62" t="s">
        <v>9</v>
      </c>
      <c r="R3" s="63"/>
    </row>
    <row r="4" spans="1:19" ht="45.75" thickBot="1" x14ac:dyDescent="0.3">
      <c r="A4" s="70"/>
      <c r="B4" s="71"/>
      <c r="C4" s="74"/>
      <c r="D4" s="19" t="s">
        <v>3</v>
      </c>
      <c r="E4" s="3" t="s">
        <v>4</v>
      </c>
      <c r="F4" s="12" t="s">
        <v>5</v>
      </c>
      <c r="G4" s="6" t="s">
        <v>3</v>
      </c>
      <c r="H4" s="3" t="s">
        <v>4</v>
      </c>
      <c r="I4" s="12" t="s">
        <v>5</v>
      </c>
      <c r="J4" s="6"/>
      <c r="K4" s="3" t="s">
        <v>4</v>
      </c>
      <c r="L4" s="12" t="s">
        <v>5</v>
      </c>
      <c r="M4" s="15" t="s">
        <v>6</v>
      </c>
      <c r="N4" s="5" t="s">
        <v>5</v>
      </c>
      <c r="O4" s="5" t="s">
        <v>6</v>
      </c>
      <c r="P4" s="5" t="s">
        <v>5</v>
      </c>
      <c r="Q4" s="5" t="s">
        <v>6</v>
      </c>
      <c r="R4" s="8" t="s">
        <v>5</v>
      </c>
      <c r="S4" s="56" t="s">
        <v>46</v>
      </c>
    </row>
    <row r="5" spans="1:19" s="1" customFormat="1" ht="30" customHeight="1" thickBot="1" x14ac:dyDescent="0.3">
      <c r="A5" s="22">
        <v>1</v>
      </c>
      <c r="B5" s="34" t="s">
        <v>31</v>
      </c>
      <c r="C5" s="23" t="s">
        <v>21</v>
      </c>
      <c r="D5" s="38">
        <v>15</v>
      </c>
      <c r="E5" s="39">
        <f>IF(D5="",0,(IF(D5&lt;&gt;"NKL",1000*(W!$C$3+W!$F$3-D5)/W!$C$3,0)))</f>
        <v>987.80487804878044</v>
      </c>
      <c r="F5" s="32">
        <f t="shared" ref="F5:F18" si="0">IF(E5=0,"",(RANK(E5,$E$5:$E$18)))</f>
        <v>2</v>
      </c>
      <c r="G5" s="22">
        <v>50</v>
      </c>
      <c r="H5" s="39">
        <f>IF(G5="",0,(IF(G5&lt;&gt;"NKL",1000*(W!$C$4+W!$F$4-G5)/W!$C$4,0)))</f>
        <v>946.23655913978496</v>
      </c>
      <c r="I5" s="32">
        <f>IF(H5=0,"",(RANK(H5,$H$5:$H$18)))</f>
        <v>2</v>
      </c>
      <c r="J5" s="22"/>
      <c r="K5" s="39">
        <f>IF(J5="",0,(IF(J5&lt;&gt;"NKL",1000*(W!$C$5+W!$F$5-J5)/W!$C$5,0)))</f>
        <v>0</v>
      </c>
      <c r="L5" s="32" t="str">
        <f t="shared" ref="L5:L11" si="1">IF(K5=0,"",(RANK(K5,$K$5:$K$18)))</f>
        <v/>
      </c>
      <c r="M5" s="40">
        <f>E5</f>
        <v>987.80487804878044</v>
      </c>
      <c r="N5" s="31">
        <f t="shared" ref="N5:N18" si="2">IF(M5=0,"",(RANK(M5,$M$5:$M$18)))</f>
        <v>2</v>
      </c>
      <c r="O5" s="39">
        <f>E5+H5</f>
        <v>1934.0414371885654</v>
      </c>
      <c r="P5" s="31">
        <f t="shared" ref="P5:P18" si="3">IF(O5=0,"",(RANK(O5,$O$5:$O$18)))</f>
        <v>2</v>
      </c>
      <c r="Q5" s="39">
        <f>E5+H5+K5</f>
        <v>1934.0414371885654</v>
      </c>
      <c r="R5" s="33">
        <f t="shared" ref="R5:R18" si="4">IF(Q5=0,"",(RANK(Q5,$Q$5:$Q$18)))</f>
        <v>2</v>
      </c>
      <c r="S5" s="1" t="s">
        <v>47</v>
      </c>
    </row>
    <row r="6" spans="1:19" s="1" customFormat="1" ht="30" customHeight="1" thickBot="1" x14ac:dyDescent="0.3">
      <c r="A6" s="22">
        <v>2</v>
      </c>
      <c r="B6" s="54" t="s">
        <v>48</v>
      </c>
      <c r="C6" s="23" t="s">
        <v>21</v>
      </c>
      <c r="D6" s="38">
        <v>226</v>
      </c>
      <c r="E6" s="39">
        <f>IF(D6="",0,(IF(D6&lt;&gt;"NKL",1000*(W!$C$3+W!$F$3-D6)/W!$C$3,0)))</f>
        <v>816.26016260162601</v>
      </c>
      <c r="F6" s="32">
        <f t="shared" si="0"/>
        <v>3</v>
      </c>
      <c r="G6" s="22">
        <v>177</v>
      </c>
      <c r="H6" s="39">
        <f>IF(G6="",0,(IF(G6&lt;&gt;"NKL",1000*(W!$C$4+W!$F$4-G6)/W!$C$4,0)))</f>
        <v>809.67741935483866</v>
      </c>
      <c r="I6" s="32">
        <f>IF(H6=0,"",(RANK(H6,$H$5:$H$18)))</f>
        <v>3</v>
      </c>
      <c r="J6" s="22"/>
      <c r="K6" s="39">
        <f>IF(J6="",0,(IF(J6&lt;&gt;"NKL",1000*(W!$C$5+W!$F$5-J6)/W!$C$5,0)))</f>
        <v>0</v>
      </c>
      <c r="L6" s="32" t="str">
        <f t="shared" si="1"/>
        <v/>
      </c>
      <c r="M6" s="40">
        <f t="shared" ref="M6:M18" si="5">E6</f>
        <v>816.26016260162601</v>
      </c>
      <c r="N6" s="31">
        <f t="shared" si="2"/>
        <v>3</v>
      </c>
      <c r="O6" s="39">
        <f t="shared" ref="O6:O18" si="6">E6+H6</f>
        <v>1625.9375819564648</v>
      </c>
      <c r="P6" s="31">
        <f t="shared" si="3"/>
        <v>3</v>
      </c>
      <c r="Q6" s="39">
        <f t="shared" ref="Q6:Q18" si="7">E6+H6+K6</f>
        <v>1625.9375819564648</v>
      </c>
      <c r="R6" s="55">
        <f t="shared" si="4"/>
        <v>3</v>
      </c>
      <c r="S6" s="1">
        <v>1</v>
      </c>
    </row>
    <row r="7" spans="1:19" s="1" customFormat="1" ht="30" customHeight="1" thickBot="1" x14ac:dyDescent="0.3">
      <c r="A7" s="22">
        <v>3</v>
      </c>
      <c r="B7" s="35" t="s">
        <v>49</v>
      </c>
      <c r="C7" s="23" t="s">
        <v>21</v>
      </c>
      <c r="D7" s="38">
        <v>507</v>
      </c>
      <c r="E7" s="39">
        <f>IF(D7="",0,(IF(D7&lt;&gt;"NKL",1000*(W!$C$3+W!$F$3-D7)/W!$C$3,0)))</f>
        <v>587.80487804878044</v>
      </c>
      <c r="F7" s="32">
        <f t="shared" si="0"/>
        <v>4</v>
      </c>
      <c r="G7" s="22">
        <v>568</v>
      </c>
      <c r="H7" s="39">
        <f>IF(G7="",0,(IF(G7&lt;&gt;"NKL",1000*(W!$C$4+W!$F$4-G7)/W!$C$4,0)))</f>
        <v>389.24731182795699</v>
      </c>
      <c r="I7" s="32">
        <v>1</v>
      </c>
      <c r="J7" s="22"/>
      <c r="K7" s="39">
        <f>IF(J7="",0,(IF(J7&lt;&gt;"NKL",1000*(W!$C$5+W!$F$5-J7)/W!$C$5,0)))</f>
        <v>0</v>
      </c>
      <c r="L7" s="32" t="str">
        <f t="shared" si="1"/>
        <v/>
      </c>
      <c r="M7" s="40">
        <f t="shared" si="5"/>
        <v>587.80487804878044</v>
      </c>
      <c r="N7" s="31">
        <f t="shared" si="2"/>
        <v>4</v>
      </c>
      <c r="O7" s="39">
        <f t="shared" si="6"/>
        <v>977.05218987673743</v>
      </c>
      <c r="P7" s="31">
        <f t="shared" si="3"/>
        <v>4</v>
      </c>
      <c r="Q7" s="39">
        <f t="shared" si="7"/>
        <v>977.05218987673743</v>
      </c>
      <c r="R7" s="33">
        <f t="shared" si="4"/>
        <v>4</v>
      </c>
      <c r="S7" s="1" t="s">
        <v>16</v>
      </c>
    </row>
    <row r="8" spans="1:19" s="1" customFormat="1" ht="30" customHeight="1" thickBot="1" x14ac:dyDescent="0.3">
      <c r="A8" s="22">
        <v>4</v>
      </c>
      <c r="B8" s="35" t="s">
        <v>35</v>
      </c>
      <c r="C8" s="29" t="s">
        <v>36</v>
      </c>
      <c r="D8" s="38">
        <v>0</v>
      </c>
      <c r="E8" s="39">
        <f>IF(D8="",0,(IF(D8&lt;&gt;"NKL",1000*(W!$C$3+W!$F$3-D8)/W!$C$3,0)))</f>
        <v>1000</v>
      </c>
      <c r="F8" s="32">
        <f t="shared" si="0"/>
        <v>1</v>
      </c>
      <c r="G8" s="22">
        <v>0</v>
      </c>
      <c r="H8" s="39">
        <f>IF(G8="",0,(IF(G8&lt;&gt;"NKL",1000*(W!$C$4+W!$F$4-G8)/W!$C$4,0)))</f>
        <v>1000</v>
      </c>
      <c r="I8" s="32">
        <f t="shared" ref="I8:I18" si="8">IF(H8=0,"",(RANK(H8,$H$5:$H$18)))</f>
        <v>1</v>
      </c>
      <c r="J8" s="22"/>
      <c r="K8" s="39">
        <f>IF(J8="",0,(IF(J8&lt;&gt;"NKL",1000*(W!$C$5+W!$F$5-J8)/W!$C$5,0)))</f>
        <v>0</v>
      </c>
      <c r="L8" s="32" t="str">
        <f t="shared" si="1"/>
        <v/>
      </c>
      <c r="M8" s="40">
        <f t="shared" si="5"/>
        <v>1000</v>
      </c>
      <c r="N8" s="31">
        <f t="shared" si="2"/>
        <v>1</v>
      </c>
      <c r="O8" s="39">
        <f t="shared" si="6"/>
        <v>2000</v>
      </c>
      <c r="P8" s="31">
        <f t="shared" si="3"/>
        <v>1</v>
      </c>
      <c r="Q8" s="39">
        <f t="shared" si="7"/>
        <v>2000</v>
      </c>
      <c r="R8" s="33">
        <f t="shared" si="4"/>
        <v>1</v>
      </c>
      <c r="S8" s="1" t="s">
        <v>47</v>
      </c>
    </row>
    <row r="9" spans="1:19" s="1" customFormat="1" ht="30" customHeight="1" thickBot="1" x14ac:dyDescent="0.3">
      <c r="A9" s="22"/>
      <c r="B9" s="35"/>
      <c r="C9" s="23"/>
      <c r="D9" s="38"/>
      <c r="E9" s="39">
        <f>IF(D9="",0,(IF(D9&lt;&gt;"NKL",1000*(W!$C$3+W!$F$3-D9)/W!$C$3,0)))</f>
        <v>0</v>
      </c>
      <c r="F9" s="32" t="str">
        <f t="shared" si="0"/>
        <v/>
      </c>
      <c r="G9" s="22"/>
      <c r="H9" s="39">
        <f>IF(G9="",0,(IF(G9&lt;&gt;"NKL",1000*(W!$C$4+W!$F$4-G9)/W!$C$4,0)))</f>
        <v>0</v>
      </c>
      <c r="I9" s="32" t="str">
        <f t="shared" si="8"/>
        <v/>
      </c>
      <c r="J9" s="22"/>
      <c r="K9" s="39">
        <f>IF(J9="",0,(IF(J9&lt;&gt;"NKL",1000*(W!$C$5+W!$F$5-J9)/W!$C$5,0)))</f>
        <v>0</v>
      </c>
      <c r="L9" s="32" t="str">
        <f t="shared" si="1"/>
        <v/>
      </c>
      <c r="M9" s="40">
        <f t="shared" si="5"/>
        <v>0</v>
      </c>
      <c r="N9" s="31" t="str">
        <f t="shared" si="2"/>
        <v/>
      </c>
      <c r="O9" s="39">
        <f t="shared" si="6"/>
        <v>0</v>
      </c>
      <c r="P9" s="31" t="str">
        <f t="shared" si="3"/>
        <v/>
      </c>
      <c r="Q9" s="39">
        <f t="shared" si="7"/>
        <v>0</v>
      </c>
      <c r="R9" s="33" t="str">
        <f t="shared" si="4"/>
        <v/>
      </c>
    </row>
    <row r="10" spans="1:19" s="1" customFormat="1" ht="30" customHeight="1" thickBot="1" x14ac:dyDescent="0.3">
      <c r="A10" s="22"/>
      <c r="B10" s="35"/>
      <c r="C10" s="23"/>
      <c r="D10" s="38"/>
      <c r="E10" s="39">
        <f>IF(D10="",0,(IF(D10&lt;&gt;"NKL",1000*(W!$C$3+W!$F$3-D10)/W!$C$3,0)))</f>
        <v>0</v>
      </c>
      <c r="F10" s="32" t="str">
        <f t="shared" si="0"/>
        <v/>
      </c>
      <c r="G10" s="22"/>
      <c r="H10" s="39">
        <f>IF(G10="",0,(IF(G10&lt;&gt;"NKL",1000*(W!$C$4+W!$F$4-G10)/W!$C$4,0)))</f>
        <v>0</v>
      </c>
      <c r="I10" s="32" t="str">
        <f t="shared" si="8"/>
        <v/>
      </c>
      <c r="J10" s="22"/>
      <c r="K10" s="39">
        <f>IF(J10="",0,(IF(J10&lt;&gt;"NKL",1000*(W!$C$5+W!$F$5-J10)/W!$C$5,0)))</f>
        <v>0</v>
      </c>
      <c r="L10" s="32" t="str">
        <f t="shared" si="1"/>
        <v/>
      </c>
      <c r="M10" s="40">
        <f t="shared" si="5"/>
        <v>0</v>
      </c>
      <c r="N10" s="31" t="str">
        <f t="shared" si="2"/>
        <v/>
      </c>
      <c r="O10" s="39">
        <f t="shared" si="6"/>
        <v>0</v>
      </c>
      <c r="P10" s="31" t="str">
        <f t="shared" si="3"/>
        <v/>
      </c>
      <c r="Q10" s="39">
        <f t="shared" si="7"/>
        <v>0</v>
      </c>
      <c r="R10" s="33" t="str">
        <f t="shared" si="4"/>
        <v/>
      </c>
    </row>
    <row r="11" spans="1:19" s="1" customFormat="1" ht="30" customHeight="1" thickBot="1" x14ac:dyDescent="0.3">
      <c r="A11" s="22"/>
      <c r="B11" s="35"/>
      <c r="C11" s="23"/>
      <c r="D11" s="38"/>
      <c r="E11" s="39">
        <f>IF(D11="",0,(IF(D11&lt;&gt;"NKL",1000*(W!$C$3+W!$F$3-D11)/W!$C$3,0)))</f>
        <v>0</v>
      </c>
      <c r="F11" s="32" t="str">
        <f t="shared" si="0"/>
        <v/>
      </c>
      <c r="G11" s="22"/>
      <c r="H11" s="39">
        <f>IF(G11="",0,(IF(G11&lt;&gt;"NKL",1000*(W!$C$4+W!$F$4-G11)/W!$C$4,0)))</f>
        <v>0</v>
      </c>
      <c r="I11" s="32" t="str">
        <f t="shared" si="8"/>
        <v/>
      </c>
      <c r="J11" s="22"/>
      <c r="K11" s="39">
        <f>IF(J11="",0,(IF(J11&lt;&gt;"NKL",1000*(W!$C$5+W!$F$5-J11)/W!$C$5,0)))</f>
        <v>0</v>
      </c>
      <c r="L11" s="32" t="str">
        <f t="shared" si="1"/>
        <v/>
      </c>
      <c r="M11" s="40">
        <f t="shared" si="5"/>
        <v>0</v>
      </c>
      <c r="N11" s="31" t="str">
        <f t="shared" si="2"/>
        <v/>
      </c>
      <c r="O11" s="39">
        <f t="shared" si="6"/>
        <v>0</v>
      </c>
      <c r="P11" s="31" t="str">
        <f t="shared" si="3"/>
        <v/>
      </c>
      <c r="Q11" s="39">
        <f t="shared" si="7"/>
        <v>0</v>
      </c>
      <c r="R11" s="33" t="str">
        <f t="shared" si="4"/>
        <v/>
      </c>
    </row>
    <row r="12" spans="1:19" s="1" customFormat="1" ht="30" customHeight="1" thickBot="1" x14ac:dyDescent="0.3">
      <c r="A12" s="22"/>
      <c r="B12" s="35"/>
      <c r="C12" s="23"/>
      <c r="D12" s="38"/>
      <c r="E12" s="39">
        <f>IF(D12="",0,(IF(D12&lt;&gt;"NKL",1000*(W!$C$3+W!$F$3-D12)/W!$C$3,0)))</f>
        <v>0</v>
      </c>
      <c r="F12" s="32" t="str">
        <f t="shared" si="0"/>
        <v/>
      </c>
      <c r="G12" s="22"/>
      <c r="H12" s="39">
        <f>IF(G12="",0,(IF(G12&lt;&gt;"NKL",1000*(W!$C$4+W!$F$4-G12)/W!$C$4,0)))</f>
        <v>0</v>
      </c>
      <c r="I12" s="32" t="str">
        <f t="shared" si="8"/>
        <v/>
      </c>
      <c r="J12" s="22"/>
      <c r="K12" s="39">
        <f>IF(J12="",0,(IF(J12&lt;&gt;"NKL",1000*(W!$C$5+W!$F$5-J12)/W!$C$5,0)))</f>
        <v>0</v>
      </c>
      <c r="L12" s="32"/>
      <c r="M12" s="40">
        <f t="shared" si="5"/>
        <v>0</v>
      </c>
      <c r="N12" s="31" t="str">
        <f t="shared" si="2"/>
        <v/>
      </c>
      <c r="O12" s="39">
        <f t="shared" si="6"/>
        <v>0</v>
      </c>
      <c r="P12" s="31" t="str">
        <f t="shared" si="3"/>
        <v/>
      </c>
      <c r="Q12" s="39">
        <f t="shared" si="7"/>
        <v>0</v>
      </c>
      <c r="R12" s="33" t="str">
        <f t="shared" si="4"/>
        <v/>
      </c>
    </row>
    <row r="13" spans="1:19" s="1" customFormat="1" ht="30" customHeight="1" x14ac:dyDescent="0.25">
      <c r="A13" s="22"/>
      <c r="B13" s="36"/>
      <c r="C13" s="29"/>
      <c r="D13" s="38"/>
      <c r="E13" s="39">
        <f>IF(D13="",0,(IF(D13&lt;&gt;"NKL",1000*(W!$C$3+W!$F$3-D13)/W!$C$3,0)))</f>
        <v>0</v>
      </c>
      <c r="F13" s="32" t="str">
        <f t="shared" si="0"/>
        <v/>
      </c>
      <c r="G13" s="22"/>
      <c r="H13" s="39">
        <f>IF(G13="",0,(IF(G13&lt;&gt;"NKL",1000*(W!$C$4+W!$F$4-G13)/W!$C$4,0)))</f>
        <v>0</v>
      </c>
      <c r="I13" s="32" t="str">
        <f t="shared" si="8"/>
        <v/>
      </c>
      <c r="J13" s="22"/>
      <c r="K13" s="39">
        <f>IF(J13="",0,(IF(J13&lt;&gt;"NKL",1000*(W!$C$5+W!$F$5-J13)/W!$C$5,0)))</f>
        <v>0</v>
      </c>
      <c r="L13" s="32"/>
      <c r="M13" s="40">
        <f t="shared" si="5"/>
        <v>0</v>
      </c>
      <c r="N13" s="31" t="str">
        <f t="shared" si="2"/>
        <v/>
      </c>
      <c r="O13" s="39">
        <f t="shared" si="6"/>
        <v>0</v>
      </c>
      <c r="P13" s="31" t="str">
        <f t="shared" si="3"/>
        <v/>
      </c>
      <c r="Q13" s="39">
        <f t="shared" si="7"/>
        <v>0</v>
      </c>
      <c r="R13" s="33" t="str">
        <f t="shared" si="4"/>
        <v/>
      </c>
    </row>
    <row r="14" spans="1:19" s="1" customFormat="1" ht="30" customHeight="1" thickBot="1" x14ac:dyDescent="0.3">
      <c r="A14" s="22"/>
      <c r="B14" s="35"/>
      <c r="C14" s="30"/>
      <c r="D14" s="38"/>
      <c r="E14" s="39">
        <f>IF(D14="",0,(IF(D14&lt;&gt;"NKL",1000*(W!$C$3+W!$F$3-D14)/W!$C$3,0)))</f>
        <v>0</v>
      </c>
      <c r="F14" s="32" t="str">
        <f t="shared" si="0"/>
        <v/>
      </c>
      <c r="G14" s="22"/>
      <c r="H14" s="39">
        <f>IF(G14="",0,(IF(G14&lt;&gt;"NKL",1000*(W!$C$4+W!$F$4-G14)/W!$C$4,0)))</f>
        <v>0</v>
      </c>
      <c r="I14" s="32" t="str">
        <f t="shared" si="8"/>
        <v/>
      </c>
      <c r="J14" s="22"/>
      <c r="K14" s="39">
        <f>IF(J14="",0,(IF(J14&lt;&gt;"NKL",1000*(W!$C$5+W!$F$5-J14)/W!$C$5,0)))</f>
        <v>0</v>
      </c>
      <c r="L14" s="32"/>
      <c r="M14" s="40">
        <f t="shared" si="5"/>
        <v>0</v>
      </c>
      <c r="N14" s="31" t="str">
        <f t="shared" si="2"/>
        <v/>
      </c>
      <c r="O14" s="39">
        <f t="shared" si="6"/>
        <v>0</v>
      </c>
      <c r="P14" s="31" t="str">
        <f t="shared" si="3"/>
        <v/>
      </c>
      <c r="Q14" s="39">
        <f t="shared" si="7"/>
        <v>0</v>
      </c>
      <c r="R14" s="33" t="str">
        <f t="shared" si="4"/>
        <v/>
      </c>
    </row>
    <row r="15" spans="1:19" s="1" customFormat="1" ht="30" customHeight="1" thickBot="1" x14ac:dyDescent="0.3">
      <c r="A15" s="22"/>
      <c r="B15" s="35"/>
      <c r="C15" s="30"/>
      <c r="D15" s="38"/>
      <c r="E15" s="39">
        <f>IF(D15="",0,(IF(D15&lt;&gt;"NKL",1000*(W!$C$3+W!$F$3-D15)/W!$C$3,0)))</f>
        <v>0</v>
      </c>
      <c r="F15" s="32" t="str">
        <f t="shared" si="0"/>
        <v/>
      </c>
      <c r="G15" s="22"/>
      <c r="H15" s="39">
        <f>IF(G15="",0,(IF(G15&lt;&gt;"NKL",1000*(W!$C$4+W!$F$4-G15)/W!$C$4,0)))</f>
        <v>0</v>
      </c>
      <c r="I15" s="32" t="str">
        <f t="shared" si="8"/>
        <v/>
      </c>
      <c r="J15" s="22"/>
      <c r="K15" s="39">
        <f>IF(J15="",0,(IF(J15&lt;&gt;"NKL",1000*(W!$C$5+W!$F$5-J15)/W!$C$5,0)))</f>
        <v>0</v>
      </c>
      <c r="L15" s="32"/>
      <c r="M15" s="40">
        <f t="shared" si="5"/>
        <v>0</v>
      </c>
      <c r="N15" s="31" t="str">
        <f t="shared" si="2"/>
        <v/>
      </c>
      <c r="O15" s="39">
        <f t="shared" si="6"/>
        <v>0</v>
      </c>
      <c r="P15" s="31" t="str">
        <f t="shared" si="3"/>
        <v/>
      </c>
      <c r="Q15" s="39">
        <f t="shared" si="7"/>
        <v>0</v>
      </c>
      <c r="R15" s="33" t="str">
        <f t="shared" si="4"/>
        <v/>
      </c>
    </row>
    <row r="16" spans="1:19" s="1" customFormat="1" ht="30" customHeight="1" thickBot="1" x14ac:dyDescent="0.3">
      <c r="A16" s="22"/>
      <c r="B16" s="34"/>
      <c r="C16" s="30"/>
      <c r="D16" s="38"/>
      <c r="E16" s="39">
        <f>IF(D16="",0,(IF(D16&lt;&gt;"NKL",1000*(W!$C$3+W!$F$3-D16)/W!$C$3,0)))</f>
        <v>0</v>
      </c>
      <c r="F16" s="32" t="str">
        <f t="shared" si="0"/>
        <v/>
      </c>
      <c r="G16" s="22"/>
      <c r="H16" s="39">
        <f>IF(G16="",0,(IF(G16&lt;&gt;"NKL",1000*(W!$C$4+W!$F$4-G16)/W!$C$4,0)))</f>
        <v>0</v>
      </c>
      <c r="I16" s="32" t="str">
        <f t="shared" si="8"/>
        <v/>
      </c>
      <c r="J16" s="22"/>
      <c r="K16" s="39">
        <f>IF(J16="",0,(IF(J16&lt;&gt;"NKL",1000*(W!$C$5+W!$F$5-J16)/W!$C$5,0)))</f>
        <v>0</v>
      </c>
      <c r="L16" s="32"/>
      <c r="M16" s="40">
        <f t="shared" si="5"/>
        <v>0</v>
      </c>
      <c r="N16" s="31" t="str">
        <f t="shared" si="2"/>
        <v/>
      </c>
      <c r="O16" s="39">
        <f t="shared" si="6"/>
        <v>0</v>
      </c>
      <c r="P16" s="31" t="str">
        <f t="shared" si="3"/>
        <v/>
      </c>
      <c r="Q16" s="39">
        <f t="shared" si="7"/>
        <v>0</v>
      </c>
      <c r="R16" s="33" t="str">
        <f t="shared" si="4"/>
        <v/>
      </c>
    </row>
    <row r="17" spans="1:18" s="1" customFormat="1" ht="30" customHeight="1" thickBot="1" x14ac:dyDescent="0.3">
      <c r="A17" s="22"/>
      <c r="B17" s="34"/>
      <c r="C17" s="30"/>
      <c r="D17" s="38"/>
      <c r="E17" s="39">
        <f>IF(D17="",0,(IF(D17&lt;&gt;"NKL",1000*(W!$C$3+W!$F$3-D17)/W!$C$3,0)))</f>
        <v>0</v>
      </c>
      <c r="F17" s="32" t="str">
        <f t="shared" si="0"/>
        <v/>
      </c>
      <c r="G17" s="22"/>
      <c r="H17" s="39">
        <f>IF(G17="",0,(IF(G17&lt;&gt;"NKL",1000*(W!$C$4+W!$F$4-G17)/W!$C$4,0)))</f>
        <v>0</v>
      </c>
      <c r="I17" s="32" t="str">
        <f t="shared" si="8"/>
        <v/>
      </c>
      <c r="J17" s="22"/>
      <c r="K17" s="39">
        <f>IF(J17="",0,(IF(J17&lt;&gt;"NKL",1000*(W!$C$5+W!$F$5-J17)/W!$C$5,0)))</f>
        <v>0</v>
      </c>
      <c r="L17" s="32" t="str">
        <f>IF(K17=0,"",(RANK(K17,$K$5:$K$18)))</f>
        <v/>
      </c>
      <c r="M17" s="40">
        <f t="shared" si="5"/>
        <v>0</v>
      </c>
      <c r="N17" s="31" t="str">
        <f t="shared" si="2"/>
        <v/>
      </c>
      <c r="O17" s="39">
        <f t="shared" si="6"/>
        <v>0</v>
      </c>
      <c r="P17" s="31" t="str">
        <f t="shared" si="3"/>
        <v/>
      </c>
      <c r="Q17" s="39">
        <f t="shared" si="7"/>
        <v>0</v>
      </c>
      <c r="R17" s="33" t="str">
        <f t="shared" si="4"/>
        <v/>
      </c>
    </row>
    <row r="18" spans="1:18" s="1" customFormat="1" ht="30" customHeight="1" x14ac:dyDescent="0.25">
      <c r="A18" s="22"/>
      <c r="B18" s="37"/>
      <c r="C18" s="23"/>
      <c r="D18" s="38"/>
      <c r="E18" s="39">
        <f>IF(D18="",0,(IF(D18&lt;&gt;"NKL",1000*(W!$C$3+W!$F$3-D18)/W!$C$3,0)))</f>
        <v>0</v>
      </c>
      <c r="F18" s="32" t="str">
        <f t="shared" si="0"/>
        <v/>
      </c>
      <c r="G18" s="22"/>
      <c r="H18" s="39">
        <f>IF(G18="",0,(IF(G18&lt;&gt;"NKL",1000*(W!$C$4+W!$F$4-G18)/W!$C$4,0)))</f>
        <v>0</v>
      </c>
      <c r="I18" s="32" t="str">
        <f t="shared" si="8"/>
        <v/>
      </c>
      <c r="J18" s="22"/>
      <c r="K18" s="39">
        <f>IF(J18="",0,(IF(J18&lt;&gt;"NKL",1000*(W!$C$5+W!$F$5-J18)/W!$C$5,0)))</f>
        <v>0</v>
      </c>
      <c r="L18" s="32" t="str">
        <f>IF(K18=0,"",(RANK(K18,$K$5:$K$18)))</f>
        <v/>
      </c>
      <c r="M18" s="40">
        <f t="shared" si="5"/>
        <v>0</v>
      </c>
      <c r="N18" s="31" t="str">
        <f t="shared" si="2"/>
        <v/>
      </c>
      <c r="O18" s="39">
        <f t="shared" si="6"/>
        <v>0</v>
      </c>
      <c r="P18" s="31" t="str">
        <f t="shared" si="3"/>
        <v/>
      </c>
      <c r="Q18" s="39">
        <f t="shared" si="7"/>
        <v>0</v>
      </c>
      <c r="R18" s="33" t="str">
        <f t="shared" si="4"/>
        <v/>
      </c>
    </row>
  </sheetData>
  <mergeCells count="11">
    <mergeCell ref="Q3:R3"/>
    <mergeCell ref="A1:R1"/>
    <mergeCell ref="A2:A4"/>
    <mergeCell ref="B2:B4"/>
    <mergeCell ref="C2:C4"/>
    <mergeCell ref="D2:F3"/>
    <mergeCell ref="G2:I3"/>
    <mergeCell ref="J2:L3"/>
    <mergeCell ref="M2:R2"/>
    <mergeCell ref="M3:N3"/>
    <mergeCell ref="O3:P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3"/>
  <sheetViews>
    <sheetView topLeftCell="A7" workbookViewId="0">
      <selection activeCell="J5" sqref="J5:J10"/>
    </sheetView>
  </sheetViews>
  <sheetFormatPr defaultRowHeight="15" x14ac:dyDescent="0.25"/>
  <cols>
    <col min="1" max="1" width="3.28515625" style="1" customWidth="1"/>
    <col min="2" max="2" width="41" customWidth="1"/>
    <col min="3" max="3" width="14.42578125" style="1" customWidth="1"/>
    <col min="4" max="4" width="8.85546875" customWidth="1"/>
    <col min="5" max="5" width="15.28515625" customWidth="1"/>
    <col min="6" max="6" width="8.42578125" style="2" customWidth="1"/>
    <col min="7" max="7" width="8.85546875" customWidth="1"/>
    <col min="8" max="8" width="15.28515625" customWidth="1"/>
    <col min="9" max="9" width="8.42578125" style="2" customWidth="1"/>
    <col min="10" max="10" width="8.5703125" customWidth="1"/>
    <col min="11" max="11" width="14.85546875" customWidth="1"/>
    <col min="12" max="12" width="8.42578125" style="2" customWidth="1"/>
    <col min="14" max="14" width="8.85546875" style="2"/>
    <col min="16" max="16" width="8.85546875" style="2"/>
    <col min="18" max="18" width="8.85546875" style="2"/>
  </cols>
  <sheetData>
    <row r="1" spans="1:18" ht="27" thickBot="1" x14ac:dyDescent="0.45">
      <c r="A1" s="58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</row>
    <row r="2" spans="1:18" x14ac:dyDescent="0.25">
      <c r="A2" s="67" t="s">
        <v>0</v>
      </c>
      <c r="B2" s="68" t="s">
        <v>1</v>
      </c>
      <c r="C2" s="73" t="s">
        <v>2</v>
      </c>
      <c r="D2" s="75" t="s">
        <v>7</v>
      </c>
      <c r="E2" s="68"/>
      <c r="F2" s="69"/>
      <c r="G2" s="67" t="s">
        <v>8</v>
      </c>
      <c r="H2" s="68"/>
      <c r="I2" s="69"/>
      <c r="J2" s="67" t="s">
        <v>9</v>
      </c>
      <c r="K2" s="68"/>
      <c r="L2" s="69"/>
      <c r="M2" s="64" t="s">
        <v>10</v>
      </c>
      <c r="N2" s="65"/>
      <c r="O2" s="65"/>
      <c r="P2" s="65"/>
      <c r="Q2" s="65"/>
      <c r="R2" s="66"/>
    </row>
    <row r="3" spans="1:18" x14ac:dyDescent="0.25">
      <c r="A3" s="70"/>
      <c r="B3" s="71"/>
      <c r="C3" s="74"/>
      <c r="D3" s="76"/>
      <c r="E3" s="71"/>
      <c r="F3" s="72"/>
      <c r="G3" s="70"/>
      <c r="H3" s="71"/>
      <c r="I3" s="72"/>
      <c r="J3" s="70"/>
      <c r="K3" s="71"/>
      <c r="L3" s="72"/>
      <c r="M3" s="61" t="s">
        <v>7</v>
      </c>
      <c r="N3" s="62"/>
      <c r="O3" s="62" t="s">
        <v>8</v>
      </c>
      <c r="P3" s="62"/>
      <c r="Q3" s="62" t="s">
        <v>9</v>
      </c>
      <c r="R3" s="63"/>
    </row>
    <row r="4" spans="1:18" ht="30.75" thickBot="1" x14ac:dyDescent="0.3">
      <c r="A4" s="70"/>
      <c r="B4" s="71"/>
      <c r="C4" s="74"/>
      <c r="D4" s="19" t="s">
        <v>3</v>
      </c>
      <c r="E4" s="3" t="s">
        <v>4</v>
      </c>
      <c r="F4" s="12" t="s">
        <v>5</v>
      </c>
      <c r="G4" s="6" t="s">
        <v>3</v>
      </c>
      <c r="H4" s="3" t="s">
        <v>4</v>
      </c>
      <c r="I4" s="12" t="s">
        <v>5</v>
      </c>
      <c r="J4" s="6" t="s">
        <v>3</v>
      </c>
      <c r="K4" s="3" t="s">
        <v>4</v>
      </c>
      <c r="L4" s="12" t="s">
        <v>5</v>
      </c>
      <c r="M4" s="15" t="s">
        <v>6</v>
      </c>
      <c r="N4" s="5" t="s">
        <v>5</v>
      </c>
      <c r="O4" s="5" t="s">
        <v>6</v>
      </c>
      <c r="P4" s="5" t="s">
        <v>5</v>
      </c>
      <c r="Q4" s="5" t="s">
        <v>6</v>
      </c>
      <c r="R4" s="8" t="s">
        <v>5</v>
      </c>
    </row>
    <row r="5" spans="1:18" s="1" customFormat="1" ht="30" customHeight="1" thickBot="1" x14ac:dyDescent="0.3">
      <c r="A5" s="22">
        <v>1</v>
      </c>
      <c r="B5" s="34"/>
      <c r="C5" s="23"/>
      <c r="D5" s="38"/>
      <c r="E5" s="39">
        <f>IF(D5="",0,(IF(D5&lt;&gt;"NKL",1000*(W!$D$3+W!$G$3-D5)/W!$D$3,0)))</f>
        <v>0</v>
      </c>
      <c r="F5" s="32" t="str">
        <f t="shared" ref="F5:F33" si="0">IF(E5=0,"",(RANK(E5,$E$5:$E$33)))</f>
        <v/>
      </c>
      <c r="G5" s="22"/>
      <c r="H5" s="39">
        <f>IF(G5="",0,(IF(G5&lt;&gt;"NKL",1000*(W!$D$4+W!$G$4-G5)/W!$D$4,0)))</f>
        <v>0</v>
      </c>
      <c r="I5" s="32" t="str">
        <f t="shared" ref="I5:I33" si="1">IF(H5=0,"",(RANK(H5,$H$5:$H$33)))</f>
        <v/>
      </c>
      <c r="J5" s="22"/>
      <c r="K5" s="39">
        <f>IF(J5="",0,(IF(J5&lt;&gt;"NKL",1000*(W!$D$5+W!$G$5-J5)/W!$D$5,0)))</f>
        <v>0</v>
      </c>
      <c r="L5" s="32" t="str">
        <f t="shared" ref="L5:L33" si="2">IF(K5=0,"",(RANK(K5,$K$5:$K$33)))</f>
        <v/>
      </c>
      <c r="M5" s="40">
        <f>E5</f>
        <v>0</v>
      </c>
      <c r="N5" s="31" t="str">
        <f t="shared" ref="N5:N33" si="3">IF(M5=0,"",(RANK(M5,$M$5:$M$33)))</f>
        <v/>
      </c>
      <c r="O5" s="39">
        <f>E5+H5</f>
        <v>0</v>
      </c>
      <c r="P5" s="31" t="str">
        <f t="shared" ref="P5:P33" si="4">IF(O5=0,"",(RANK(O5,$O$5:$O$33)))</f>
        <v/>
      </c>
      <c r="Q5" s="39">
        <f>E5+H5+K5</f>
        <v>0</v>
      </c>
      <c r="R5" s="33" t="str">
        <f t="shared" ref="R5:R33" si="5">IF(Q5=0,"",(RANK(Q5,$Q$5:$Q$33)))</f>
        <v/>
      </c>
    </row>
    <row r="6" spans="1:18" s="1" customFormat="1" ht="30" customHeight="1" thickBot="1" x14ac:dyDescent="0.3">
      <c r="A6" s="22">
        <v>2</v>
      </c>
      <c r="B6" s="35"/>
      <c r="C6" s="23"/>
      <c r="D6" s="38"/>
      <c r="E6" s="39">
        <f>IF(D6="",0,(IF(D6&lt;&gt;"NKL",1000*(W!$D$3+W!$G$3-D6)/W!$D$3,0)))</f>
        <v>0</v>
      </c>
      <c r="F6" s="32" t="str">
        <f t="shared" si="0"/>
        <v/>
      </c>
      <c r="G6" s="22"/>
      <c r="H6" s="39">
        <f>IF(G6="",0,(IF(G6&lt;&gt;"NKL",1000*(W!$D$4+W!$G$4-G6)/W!$D$4,0)))</f>
        <v>0</v>
      </c>
      <c r="I6" s="32" t="str">
        <f t="shared" si="1"/>
        <v/>
      </c>
      <c r="J6" s="22"/>
      <c r="K6" s="39">
        <f>IF(J6="",0,(IF(J6&lt;&gt;"NKL",1000*(W!$D$5+W!$G$5-J6)/W!$D$5,0)))</f>
        <v>0</v>
      </c>
      <c r="L6" s="32" t="str">
        <f t="shared" si="2"/>
        <v/>
      </c>
      <c r="M6" s="40">
        <f t="shared" ref="M6:M33" si="6">E6</f>
        <v>0</v>
      </c>
      <c r="N6" s="31" t="str">
        <f t="shared" si="3"/>
        <v/>
      </c>
      <c r="O6" s="39">
        <f t="shared" ref="O6:O33" si="7">E6+H6</f>
        <v>0</v>
      </c>
      <c r="P6" s="31" t="str">
        <f t="shared" si="4"/>
        <v/>
      </c>
      <c r="Q6" s="39">
        <f t="shared" ref="Q6:Q33" si="8">E6+H6+K6</f>
        <v>0</v>
      </c>
      <c r="R6" s="33" t="str">
        <f t="shared" si="5"/>
        <v/>
      </c>
    </row>
    <row r="7" spans="1:18" s="1" customFormat="1" ht="30" customHeight="1" thickBot="1" x14ac:dyDescent="0.3">
      <c r="A7" s="22">
        <v>3</v>
      </c>
      <c r="B7" s="35"/>
      <c r="C7" s="23"/>
      <c r="D7" s="38"/>
      <c r="E7" s="39">
        <f>IF(D7="",0,(IF(D7&lt;&gt;"NKL",1000*(W!$D$3+W!$G$3-D7)/W!$D$3,0)))</f>
        <v>0</v>
      </c>
      <c r="F7" s="32" t="str">
        <f t="shared" si="0"/>
        <v/>
      </c>
      <c r="G7" s="22"/>
      <c r="H7" s="39">
        <f>IF(G7="",0,(IF(G7&lt;&gt;"NKL",1000*(W!$D$4+W!$G$4-G7)/W!$D$4,0)))</f>
        <v>0</v>
      </c>
      <c r="I7" s="32" t="str">
        <f t="shared" si="1"/>
        <v/>
      </c>
      <c r="J7" s="22"/>
      <c r="K7" s="39">
        <f>IF(J7="",0,(IF(J7&lt;&gt;"NKL",1000*(W!$D$5+W!$G$5-J7)/W!$D$5,0)))</f>
        <v>0</v>
      </c>
      <c r="L7" s="32" t="str">
        <f t="shared" si="2"/>
        <v/>
      </c>
      <c r="M7" s="40">
        <f t="shared" si="6"/>
        <v>0</v>
      </c>
      <c r="N7" s="31" t="str">
        <f t="shared" si="3"/>
        <v/>
      </c>
      <c r="O7" s="39">
        <f t="shared" si="7"/>
        <v>0</v>
      </c>
      <c r="P7" s="31" t="str">
        <f t="shared" si="4"/>
        <v/>
      </c>
      <c r="Q7" s="39">
        <f t="shared" si="8"/>
        <v>0</v>
      </c>
      <c r="R7" s="33" t="str">
        <f t="shared" si="5"/>
        <v/>
      </c>
    </row>
    <row r="8" spans="1:18" s="1" customFormat="1" ht="30" customHeight="1" thickBot="1" x14ac:dyDescent="0.3">
      <c r="A8" s="22">
        <v>4</v>
      </c>
      <c r="B8" s="35"/>
      <c r="C8" s="23"/>
      <c r="D8" s="38"/>
      <c r="E8" s="39">
        <f>IF(D8="",0,(IF(D8&lt;&gt;"NKL",1000*(W!$D$3+W!$G$3-D8)/W!$D$3,0)))</f>
        <v>0</v>
      </c>
      <c r="F8" s="32" t="str">
        <f t="shared" si="0"/>
        <v/>
      </c>
      <c r="G8" s="22"/>
      <c r="H8" s="39">
        <f>IF(G8="",0,(IF(G8&lt;&gt;"NKL",1000*(W!$D$4+W!$G$4-G8)/W!$D$4,0)))</f>
        <v>0</v>
      </c>
      <c r="I8" s="32" t="str">
        <f t="shared" si="1"/>
        <v/>
      </c>
      <c r="J8" s="22"/>
      <c r="K8" s="39">
        <f>IF(J8="",0,(IF(J8&lt;&gt;"NKL",1000*(W!$D$5+W!$G$5-J8)/W!$D$5,0)))</f>
        <v>0</v>
      </c>
      <c r="L8" s="32" t="str">
        <f t="shared" si="2"/>
        <v/>
      </c>
      <c r="M8" s="40">
        <f t="shared" si="6"/>
        <v>0</v>
      </c>
      <c r="N8" s="31" t="str">
        <f t="shared" si="3"/>
        <v/>
      </c>
      <c r="O8" s="39">
        <f t="shared" si="7"/>
        <v>0</v>
      </c>
      <c r="P8" s="31" t="str">
        <f t="shared" si="4"/>
        <v/>
      </c>
      <c r="Q8" s="39">
        <f t="shared" si="8"/>
        <v>0</v>
      </c>
      <c r="R8" s="33" t="str">
        <f t="shared" si="5"/>
        <v/>
      </c>
    </row>
    <row r="9" spans="1:18" s="1" customFormat="1" ht="30" customHeight="1" thickBot="1" x14ac:dyDescent="0.3">
      <c r="A9" s="22">
        <v>6</v>
      </c>
      <c r="B9" s="35"/>
      <c r="C9" s="23"/>
      <c r="D9" s="38"/>
      <c r="E9" s="39">
        <f>IF(D9="",0,(IF(D9&lt;&gt;"NKL",1000*(W!$D$3+W!$G$3-D9)/W!$D$3,0)))</f>
        <v>0</v>
      </c>
      <c r="F9" s="32" t="str">
        <f t="shared" si="0"/>
        <v/>
      </c>
      <c r="G9" s="22"/>
      <c r="H9" s="39">
        <f>IF(G9="",0,(IF(G9&lt;&gt;"NKL",1000*(W!$D$4+W!$G$4-G9)/W!$D$4,0)))</f>
        <v>0</v>
      </c>
      <c r="I9" s="32" t="str">
        <f t="shared" si="1"/>
        <v/>
      </c>
      <c r="J9" s="22"/>
      <c r="K9" s="39">
        <f>IF(J9="",0,(IF(J9&lt;&gt;"NKL",1000*(W!$D$5+W!$G$5-J9)/W!$D$5,0)))</f>
        <v>0</v>
      </c>
      <c r="L9" s="32" t="str">
        <f t="shared" si="2"/>
        <v/>
      </c>
      <c r="M9" s="40">
        <f t="shared" si="6"/>
        <v>0</v>
      </c>
      <c r="N9" s="31" t="str">
        <f t="shared" si="3"/>
        <v/>
      </c>
      <c r="O9" s="39">
        <f t="shared" si="7"/>
        <v>0</v>
      </c>
      <c r="P9" s="31" t="str">
        <f t="shared" si="4"/>
        <v/>
      </c>
      <c r="Q9" s="39">
        <f t="shared" si="8"/>
        <v>0</v>
      </c>
      <c r="R9" s="33" t="str">
        <f t="shared" si="5"/>
        <v/>
      </c>
    </row>
    <row r="10" spans="1:18" s="1" customFormat="1" ht="30" customHeight="1" thickBot="1" x14ac:dyDescent="0.3">
      <c r="A10" s="22">
        <v>7</v>
      </c>
      <c r="B10" s="35"/>
      <c r="C10" s="23"/>
      <c r="D10" s="38"/>
      <c r="E10" s="39">
        <f>IF(D10="",0,(IF(D10&lt;&gt;"NKL",1000*(W!$D$3+W!$G$3-D10)/W!$D$3,0)))</f>
        <v>0</v>
      </c>
      <c r="F10" s="32" t="str">
        <f t="shared" si="0"/>
        <v/>
      </c>
      <c r="G10" s="22"/>
      <c r="H10" s="39">
        <f>IF(G10="",0,(IF(G10&lt;&gt;"NKL",1000*(W!$D$4+W!$G$4-G10)/W!$D$4,0)))</f>
        <v>0</v>
      </c>
      <c r="I10" s="32" t="str">
        <f t="shared" si="1"/>
        <v/>
      </c>
      <c r="J10" s="22"/>
      <c r="K10" s="39">
        <f>IF(J10="",0,(IF(J10&lt;&gt;"NKL",1000*(W!$D$5+W!$G$5-J10)/W!$D$5,0)))</f>
        <v>0</v>
      </c>
      <c r="L10" s="32" t="str">
        <f t="shared" si="2"/>
        <v/>
      </c>
      <c r="M10" s="40">
        <f t="shared" si="6"/>
        <v>0</v>
      </c>
      <c r="N10" s="31" t="str">
        <f t="shared" si="3"/>
        <v/>
      </c>
      <c r="O10" s="39">
        <f t="shared" si="7"/>
        <v>0</v>
      </c>
      <c r="P10" s="31" t="str">
        <f t="shared" si="4"/>
        <v/>
      </c>
      <c r="Q10" s="39">
        <f t="shared" si="8"/>
        <v>0</v>
      </c>
      <c r="R10" s="33" t="str">
        <f t="shared" si="5"/>
        <v/>
      </c>
    </row>
    <row r="11" spans="1:18" s="1" customFormat="1" ht="30" customHeight="1" thickBot="1" x14ac:dyDescent="0.3">
      <c r="A11" s="22">
        <v>8</v>
      </c>
      <c r="B11" s="41"/>
      <c r="C11" s="23"/>
      <c r="D11" s="38"/>
      <c r="E11" s="39">
        <f>IF(D11="",0,(IF(D11&lt;&gt;"NKL",1000*(W!$D$3+W!$G$3-D11)/W!$D$3,0)))</f>
        <v>0</v>
      </c>
      <c r="F11" s="32" t="str">
        <f t="shared" si="0"/>
        <v/>
      </c>
      <c r="G11" s="22"/>
      <c r="H11" s="39">
        <f>IF(G11="",0,(IF(G11&lt;&gt;"NKL",1000*(W!$D$4+W!$G$4-G11)/W!$D$4,0)))</f>
        <v>0</v>
      </c>
      <c r="I11" s="32" t="str">
        <f t="shared" si="1"/>
        <v/>
      </c>
      <c r="J11" s="22"/>
      <c r="K11" s="39">
        <f>IF(J11="",0,(IF(J11&lt;&gt;"NKL",1000*(W!$D$5+W!$G$5-J11)/W!$D$5,0)))</f>
        <v>0</v>
      </c>
      <c r="L11" s="32" t="str">
        <f t="shared" si="2"/>
        <v/>
      </c>
      <c r="M11" s="40">
        <f t="shared" si="6"/>
        <v>0</v>
      </c>
      <c r="N11" s="31" t="str">
        <f t="shared" si="3"/>
        <v/>
      </c>
      <c r="O11" s="39">
        <f t="shared" si="7"/>
        <v>0</v>
      </c>
      <c r="P11" s="31" t="str">
        <f t="shared" si="4"/>
        <v/>
      </c>
      <c r="Q11" s="39">
        <f t="shared" si="8"/>
        <v>0</v>
      </c>
      <c r="R11" s="33" t="str">
        <f t="shared" si="5"/>
        <v/>
      </c>
    </row>
    <row r="12" spans="1:18" s="1" customFormat="1" ht="30" customHeight="1" thickBot="1" x14ac:dyDescent="0.3">
      <c r="A12" s="22">
        <v>9</v>
      </c>
      <c r="B12" s="42"/>
      <c r="C12" s="23"/>
      <c r="D12" s="38"/>
      <c r="E12" s="39">
        <f>IF(D12="",0,(IF(D12&lt;&gt;"NKL",1000*(W!$D$3+W!$G$3-D12)/W!$D$3,0)))</f>
        <v>0</v>
      </c>
      <c r="F12" s="32" t="str">
        <f t="shared" si="0"/>
        <v/>
      </c>
      <c r="G12" s="22"/>
      <c r="H12" s="39">
        <f>IF(G12="",0,(IF(G12&lt;&gt;"NKL",1000*(W!$D$4+W!$G$4-G12)/W!$D$4,0)))</f>
        <v>0</v>
      </c>
      <c r="I12" s="32" t="str">
        <f t="shared" si="1"/>
        <v/>
      </c>
      <c r="J12" s="22"/>
      <c r="K12" s="39">
        <f>IF(J12="",0,(IF(J12&lt;&gt;"NKL",1000*(W!$D$5+W!$G$5-J12)/W!$D$5,0)))</f>
        <v>0</v>
      </c>
      <c r="L12" s="32" t="str">
        <f t="shared" si="2"/>
        <v/>
      </c>
      <c r="M12" s="40">
        <f t="shared" si="6"/>
        <v>0</v>
      </c>
      <c r="N12" s="31" t="str">
        <f t="shared" si="3"/>
        <v/>
      </c>
      <c r="O12" s="39">
        <f t="shared" si="7"/>
        <v>0</v>
      </c>
      <c r="P12" s="31" t="str">
        <f t="shared" si="4"/>
        <v/>
      </c>
      <c r="Q12" s="39">
        <f t="shared" si="8"/>
        <v>0</v>
      </c>
      <c r="R12" s="33" t="str">
        <f t="shared" si="5"/>
        <v/>
      </c>
    </row>
    <row r="13" spans="1:18" s="1" customFormat="1" ht="30" customHeight="1" thickBot="1" x14ac:dyDescent="0.3">
      <c r="A13" s="22">
        <v>10</v>
      </c>
      <c r="B13" s="42"/>
      <c r="C13" s="23"/>
      <c r="D13" s="38"/>
      <c r="E13" s="39">
        <f>IF(D13="",0,(IF(D13&lt;&gt;"NKL",1000*(W!$D$3+W!$G$3-D13)/W!$D$3,0)))</f>
        <v>0</v>
      </c>
      <c r="F13" s="32" t="str">
        <f t="shared" si="0"/>
        <v/>
      </c>
      <c r="G13" s="22"/>
      <c r="H13" s="39">
        <f>IF(G13="",0,(IF(G13&lt;&gt;"NKL",1000*(W!$D$4+W!$G$4-G13)/W!$D$4,0)))</f>
        <v>0</v>
      </c>
      <c r="I13" s="32" t="str">
        <f t="shared" si="1"/>
        <v/>
      </c>
      <c r="J13" s="22"/>
      <c r="K13" s="39">
        <f>IF(J13="",0,(IF(J13&lt;&gt;"NKL",1000*(W!$D$5+W!$G$5-J13)/W!$D$5,0)))</f>
        <v>0</v>
      </c>
      <c r="L13" s="32" t="str">
        <f t="shared" si="2"/>
        <v/>
      </c>
      <c r="M13" s="40">
        <f t="shared" si="6"/>
        <v>0</v>
      </c>
      <c r="N13" s="31" t="str">
        <f t="shared" si="3"/>
        <v/>
      </c>
      <c r="O13" s="39">
        <f t="shared" si="7"/>
        <v>0</v>
      </c>
      <c r="P13" s="31" t="str">
        <f t="shared" si="4"/>
        <v/>
      </c>
      <c r="Q13" s="39">
        <f t="shared" si="8"/>
        <v>0</v>
      </c>
      <c r="R13" s="33" t="str">
        <f t="shared" si="5"/>
        <v/>
      </c>
    </row>
    <row r="14" spans="1:18" s="1" customFormat="1" ht="30" customHeight="1" thickBot="1" x14ac:dyDescent="0.3">
      <c r="A14" s="22">
        <v>11</v>
      </c>
      <c r="B14" s="42"/>
      <c r="C14" s="23"/>
      <c r="D14" s="38"/>
      <c r="E14" s="39">
        <f>IF(D14="",0,(IF(D14&lt;&gt;"NKL",1000*(W!$D$3+W!$G$3-D14)/W!$D$3,0)))</f>
        <v>0</v>
      </c>
      <c r="F14" s="32" t="str">
        <f t="shared" si="0"/>
        <v/>
      </c>
      <c r="G14" s="22"/>
      <c r="H14" s="39">
        <f>IF(G14="",0,(IF(G14&lt;&gt;"NKL",1000*(W!$D$4+W!$G$4-G14)/W!$D$4,0)))</f>
        <v>0</v>
      </c>
      <c r="I14" s="32" t="str">
        <f t="shared" si="1"/>
        <v/>
      </c>
      <c r="J14" s="22"/>
      <c r="K14" s="39">
        <f>IF(J14="",0,(IF(J14&lt;&gt;"NKL",1000*(W!$D$5+W!$G$5-J14)/W!$D$5,0)))</f>
        <v>0</v>
      </c>
      <c r="L14" s="32" t="str">
        <f t="shared" si="2"/>
        <v/>
      </c>
      <c r="M14" s="40">
        <f t="shared" si="6"/>
        <v>0</v>
      </c>
      <c r="N14" s="31" t="str">
        <f t="shared" si="3"/>
        <v/>
      </c>
      <c r="O14" s="39">
        <f t="shared" si="7"/>
        <v>0</v>
      </c>
      <c r="P14" s="31" t="str">
        <f t="shared" si="4"/>
        <v/>
      </c>
      <c r="Q14" s="39">
        <f t="shared" si="8"/>
        <v>0</v>
      </c>
      <c r="R14" s="33" t="str">
        <f t="shared" si="5"/>
        <v/>
      </c>
    </row>
    <row r="15" spans="1:18" s="1" customFormat="1" ht="30" customHeight="1" thickBot="1" x14ac:dyDescent="0.3">
      <c r="A15" s="22">
        <v>12</v>
      </c>
      <c r="B15" s="42"/>
      <c r="C15" s="23"/>
      <c r="D15" s="38"/>
      <c r="E15" s="39">
        <f>IF(D15="",0,(IF(D15&lt;&gt;"NKL",1000*(W!$D$3+W!$G$3-D15)/W!$D$3,0)))</f>
        <v>0</v>
      </c>
      <c r="F15" s="32" t="str">
        <f t="shared" si="0"/>
        <v/>
      </c>
      <c r="G15" s="22"/>
      <c r="H15" s="39">
        <f>IF(G15="",0,(IF(G15&lt;&gt;"NKL",1000*(W!$D$4+W!$G$4-G15)/W!$D$4,0)))</f>
        <v>0</v>
      </c>
      <c r="I15" s="32" t="str">
        <f t="shared" si="1"/>
        <v/>
      </c>
      <c r="J15" s="22"/>
      <c r="K15" s="39">
        <f>IF(J15="",0,(IF(J15&lt;&gt;"NKL",1000*(W!$D$5+W!$G$5-J15)/W!$D$5,0)))</f>
        <v>0</v>
      </c>
      <c r="L15" s="32" t="str">
        <f t="shared" si="2"/>
        <v/>
      </c>
      <c r="M15" s="40">
        <f t="shared" si="6"/>
        <v>0</v>
      </c>
      <c r="N15" s="31" t="str">
        <f t="shared" si="3"/>
        <v/>
      </c>
      <c r="O15" s="39">
        <f t="shared" si="7"/>
        <v>0</v>
      </c>
      <c r="P15" s="31" t="str">
        <f t="shared" si="4"/>
        <v/>
      </c>
      <c r="Q15" s="39">
        <f t="shared" si="8"/>
        <v>0</v>
      </c>
      <c r="R15" s="33" t="str">
        <f t="shared" si="5"/>
        <v/>
      </c>
    </row>
    <row r="16" spans="1:18" s="1" customFormat="1" ht="30" customHeight="1" x14ac:dyDescent="0.25">
      <c r="A16" s="22">
        <v>13</v>
      </c>
      <c r="B16" s="37"/>
      <c r="C16" s="23"/>
      <c r="D16" s="38"/>
      <c r="E16" s="39">
        <f>IF(D16="",0,(IF(D16&lt;&gt;"NKL",1000*(W!$D$3+W!$G$3-D16)/W!$D$3,0)))</f>
        <v>0</v>
      </c>
      <c r="F16" s="32" t="str">
        <f t="shared" si="0"/>
        <v/>
      </c>
      <c r="G16" s="22"/>
      <c r="H16" s="39">
        <f>IF(G16="",0,(IF(G16&lt;&gt;"NKL",1000*(W!$D$4+W!$G$4-G16)/W!$D$4,0)))</f>
        <v>0</v>
      </c>
      <c r="I16" s="32" t="str">
        <f t="shared" si="1"/>
        <v/>
      </c>
      <c r="J16" s="22"/>
      <c r="K16" s="39">
        <f>IF(J16="",0,(IF(J16&lt;&gt;"NKL",1000*(W!$D$5+W!$G$5-J16)/W!$D$5,0)))</f>
        <v>0</v>
      </c>
      <c r="L16" s="32" t="str">
        <f t="shared" si="2"/>
        <v/>
      </c>
      <c r="M16" s="40">
        <f t="shared" si="6"/>
        <v>0</v>
      </c>
      <c r="N16" s="31" t="str">
        <f t="shared" si="3"/>
        <v/>
      </c>
      <c r="O16" s="39">
        <f t="shared" si="7"/>
        <v>0</v>
      </c>
      <c r="P16" s="31" t="str">
        <f t="shared" si="4"/>
        <v/>
      </c>
      <c r="Q16" s="39">
        <f t="shared" si="8"/>
        <v>0</v>
      </c>
      <c r="R16" s="33" t="str">
        <f t="shared" si="5"/>
        <v/>
      </c>
    </row>
    <row r="17" spans="1:18" s="1" customFormat="1" ht="30" customHeight="1" x14ac:dyDescent="0.25">
      <c r="A17" s="22">
        <v>14</v>
      </c>
      <c r="B17" s="43"/>
      <c r="C17" s="23"/>
      <c r="D17" s="38"/>
      <c r="E17" s="39">
        <f>IF(D17="",0,(IF(D17&lt;&gt;"NKL",1000*(W!$D$3+W!$G$3-D17)/W!$D$3,0)))</f>
        <v>0</v>
      </c>
      <c r="F17" s="32" t="str">
        <f t="shared" si="0"/>
        <v/>
      </c>
      <c r="G17" s="22"/>
      <c r="H17" s="39">
        <f>IF(G17="",0,(IF(G17&lt;&gt;"NKL",1000*(W!$D$4+W!$G$4-G17)/W!$D$4,0)))</f>
        <v>0</v>
      </c>
      <c r="I17" s="32" t="str">
        <f t="shared" si="1"/>
        <v/>
      </c>
      <c r="J17" s="22"/>
      <c r="K17" s="39">
        <f>IF(J17="",0,(IF(J17&lt;&gt;"NKL",1000*(W!$D$5+W!$G$5-J17)/W!$D$5,0)))</f>
        <v>0</v>
      </c>
      <c r="L17" s="32" t="str">
        <f t="shared" si="2"/>
        <v/>
      </c>
      <c r="M17" s="40">
        <f t="shared" si="6"/>
        <v>0</v>
      </c>
      <c r="N17" s="31" t="str">
        <f t="shared" si="3"/>
        <v/>
      </c>
      <c r="O17" s="39">
        <f t="shared" si="7"/>
        <v>0</v>
      </c>
      <c r="P17" s="31" t="str">
        <f t="shared" si="4"/>
        <v/>
      </c>
      <c r="Q17" s="39">
        <f t="shared" si="8"/>
        <v>0</v>
      </c>
      <c r="R17" s="33" t="str">
        <f t="shared" si="5"/>
        <v/>
      </c>
    </row>
    <row r="18" spans="1:18" s="1" customFormat="1" ht="30" customHeight="1" x14ac:dyDescent="0.25">
      <c r="A18" s="22">
        <v>15</v>
      </c>
      <c r="B18" s="43"/>
      <c r="C18" s="23"/>
      <c r="D18" s="38"/>
      <c r="E18" s="39">
        <f>IF(D18="",0,(IF(D18&lt;&gt;"NKL",1000*(W!$D$3+W!$G$3-D18)/W!$D$3,0)))</f>
        <v>0</v>
      </c>
      <c r="F18" s="32" t="str">
        <f t="shared" si="0"/>
        <v/>
      </c>
      <c r="G18" s="22"/>
      <c r="H18" s="39">
        <f>IF(G18="",0,(IF(G18&lt;&gt;"NKL",1000*(W!$D$4+W!$G$4-G18)/W!$D$4,0)))</f>
        <v>0</v>
      </c>
      <c r="I18" s="32" t="str">
        <f t="shared" si="1"/>
        <v/>
      </c>
      <c r="J18" s="22"/>
      <c r="K18" s="39">
        <f>IF(J18="",0,(IF(J18&lt;&gt;"NKL",1000*(W!$D$5+W!$G$5-J18)/W!$D$5,0)))</f>
        <v>0</v>
      </c>
      <c r="L18" s="32" t="str">
        <f t="shared" si="2"/>
        <v/>
      </c>
      <c r="M18" s="40">
        <f t="shared" si="6"/>
        <v>0</v>
      </c>
      <c r="N18" s="31" t="str">
        <f t="shared" si="3"/>
        <v/>
      </c>
      <c r="O18" s="39">
        <f t="shared" si="7"/>
        <v>0</v>
      </c>
      <c r="P18" s="31" t="str">
        <f t="shared" si="4"/>
        <v/>
      </c>
      <c r="Q18" s="39">
        <f t="shared" si="8"/>
        <v>0</v>
      </c>
      <c r="R18" s="33" t="str">
        <f t="shared" si="5"/>
        <v/>
      </c>
    </row>
    <row r="19" spans="1:18" ht="30" customHeight="1" x14ac:dyDescent="0.25">
      <c r="A19" s="22">
        <v>16</v>
      </c>
      <c r="B19" s="28"/>
      <c r="C19" s="23"/>
      <c r="D19" s="20"/>
      <c r="E19" s="4">
        <f>IF(D19="",0,(IF(D19&lt;&gt;"NKL",1000*(W!$D$3+W!$G$3-D19)/W!$D$3,0)))</f>
        <v>0</v>
      </c>
      <c r="F19" s="13" t="str">
        <f t="shared" si="0"/>
        <v/>
      </c>
      <c r="G19" s="7"/>
      <c r="H19" s="4">
        <f>IF(G19="",0,(IF(G19&lt;&gt;"NKL",1000*(W!$D$4+W!$G$4-G19)/W!$D$4,0)))</f>
        <v>0</v>
      </c>
      <c r="I19" s="13" t="str">
        <f t="shared" si="1"/>
        <v/>
      </c>
      <c r="J19" s="7"/>
      <c r="K19" s="4">
        <f>IF(J19="",0,(IF(J19&lt;&gt;"NKL",1000*(W!$D$5+W!$G$5-J19)/W!$D$5,0)))</f>
        <v>0</v>
      </c>
      <c r="L19" s="13" t="str">
        <f t="shared" si="2"/>
        <v/>
      </c>
      <c r="M19" s="16">
        <f t="shared" si="6"/>
        <v>0</v>
      </c>
      <c r="N19" s="5" t="str">
        <f t="shared" si="3"/>
        <v/>
      </c>
      <c r="O19" s="4">
        <f t="shared" si="7"/>
        <v>0</v>
      </c>
      <c r="P19" s="5" t="str">
        <f t="shared" si="4"/>
        <v/>
      </c>
      <c r="Q19" s="4">
        <f t="shared" si="8"/>
        <v>0</v>
      </c>
      <c r="R19" s="8" t="str">
        <f t="shared" si="5"/>
        <v/>
      </c>
    </row>
    <row r="20" spans="1:18" ht="30" customHeight="1" x14ac:dyDescent="0.25">
      <c r="A20" s="22">
        <v>17</v>
      </c>
      <c r="B20" s="28"/>
      <c r="C20" s="23"/>
      <c r="D20" s="20"/>
      <c r="E20" s="4">
        <f>IF(D20="",0,(IF(D20&lt;&gt;"NKL",1000*(W!$D$3+W!$G$3-D20)/W!$D$3,0)))</f>
        <v>0</v>
      </c>
      <c r="F20" s="13" t="str">
        <f t="shared" si="0"/>
        <v/>
      </c>
      <c r="G20" s="7"/>
      <c r="H20" s="4">
        <f>IF(G20="",0,(IF(G20&lt;&gt;"NKL",1000*(W!$D$4+W!$G$4-G20)/W!$D$4,0)))</f>
        <v>0</v>
      </c>
      <c r="I20" s="13" t="str">
        <f t="shared" si="1"/>
        <v/>
      </c>
      <c r="J20" s="7"/>
      <c r="K20" s="4">
        <f>IF(J20="",0,(IF(J20&lt;&gt;"NKL",1000*(W!$D$5+W!$G$5-J20)/W!$D$5,0)))</f>
        <v>0</v>
      </c>
      <c r="L20" s="13" t="str">
        <f t="shared" si="2"/>
        <v/>
      </c>
      <c r="M20" s="16">
        <f t="shared" si="6"/>
        <v>0</v>
      </c>
      <c r="N20" s="5" t="str">
        <f t="shared" si="3"/>
        <v/>
      </c>
      <c r="O20" s="4">
        <f t="shared" si="7"/>
        <v>0</v>
      </c>
      <c r="P20" s="5" t="str">
        <f t="shared" si="4"/>
        <v/>
      </c>
      <c r="Q20" s="4">
        <f t="shared" si="8"/>
        <v>0</v>
      </c>
      <c r="R20" s="8" t="str">
        <f t="shared" si="5"/>
        <v/>
      </c>
    </row>
    <row r="21" spans="1:18" ht="30" customHeight="1" x14ac:dyDescent="0.25">
      <c r="A21" s="22">
        <v>18</v>
      </c>
      <c r="B21" s="28"/>
      <c r="C21" s="23"/>
      <c r="D21" s="20"/>
      <c r="E21" s="4">
        <f>IF(D21="",0,(IF(D21&lt;&gt;"NKL",1000*(W!$D$3+W!$G$3-D21)/W!$D$3,0)))</f>
        <v>0</v>
      </c>
      <c r="F21" s="13" t="str">
        <f t="shared" si="0"/>
        <v/>
      </c>
      <c r="G21" s="7"/>
      <c r="H21" s="4">
        <f>IF(G21="",0,(IF(G21&lt;&gt;"NKL",1000*(W!$D$4+W!$G$4-G21)/W!$D$4,0)))</f>
        <v>0</v>
      </c>
      <c r="I21" s="13" t="str">
        <f t="shared" si="1"/>
        <v/>
      </c>
      <c r="J21" s="7"/>
      <c r="K21" s="4">
        <f>IF(J21="",0,(IF(J21&lt;&gt;"NKL",1000*(W!$D$5+W!$G$5-J21)/W!$D$5,0)))</f>
        <v>0</v>
      </c>
      <c r="L21" s="13" t="str">
        <f t="shared" si="2"/>
        <v/>
      </c>
      <c r="M21" s="16">
        <f t="shared" si="6"/>
        <v>0</v>
      </c>
      <c r="N21" s="5" t="str">
        <f t="shared" si="3"/>
        <v/>
      </c>
      <c r="O21" s="4">
        <f t="shared" si="7"/>
        <v>0</v>
      </c>
      <c r="P21" s="5" t="str">
        <f t="shared" si="4"/>
        <v/>
      </c>
      <c r="Q21" s="4">
        <f t="shared" si="8"/>
        <v>0</v>
      </c>
      <c r="R21" s="8" t="str">
        <f t="shared" si="5"/>
        <v/>
      </c>
    </row>
    <row r="22" spans="1:18" ht="30" customHeight="1" x14ac:dyDescent="0.25">
      <c r="A22" s="22">
        <v>19</v>
      </c>
      <c r="B22" s="28"/>
      <c r="C22" s="23"/>
      <c r="D22" s="20"/>
      <c r="E22" s="4">
        <f>IF(D22="",0,(IF(D22&lt;&gt;"NKL",1000*(W!$D$3+W!$G$3-D22)/W!$D$3,0)))</f>
        <v>0</v>
      </c>
      <c r="F22" s="13" t="str">
        <f t="shared" si="0"/>
        <v/>
      </c>
      <c r="G22" s="7"/>
      <c r="H22" s="4">
        <f>IF(G22="",0,(IF(G22&lt;&gt;"NKL",1000*(W!$D$4+W!$G$4-G22)/W!$D$4,0)))</f>
        <v>0</v>
      </c>
      <c r="I22" s="13" t="str">
        <f t="shared" si="1"/>
        <v/>
      </c>
      <c r="J22" s="7"/>
      <c r="K22" s="4">
        <f>IF(J22="",0,(IF(J22&lt;&gt;"NKL",1000*(W!$D$5+W!$G$5-J22)/W!$D$5,0)))</f>
        <v>0</v>
      </c>
      <c r="L22" s="13" t="str">
        <f t="shared" si="2"/>
        <v/>
      </c>
      <c r="M22" s="16">
        <f t="shared" si="6"/>
        <v>0</v>
      </c>
      <c r="N22" s="5" t="str">
        <f t="shared" si="3"/>
        <v/>
      </c>
      <c r="O22" s="4">
        <f t="shared" si="7"/>
        <v>0</v>
      </c>
      <c r="P22" s="5" t="str">
        <f t="shared" si="4"/>
        <v/>
      </c>
      <c r="Q22" s="4">
        <f t="shared" si="8"/>
        <v>0</v>
      </c>
      <c r="R22" s="8" t="str">
        <f t="shared" si="5"/>
        <v/>
      </c>
    </row>
    <row r="23" spans="1:18" ht="30" customHeight="1" x14ac:dyDescent="0.25">
      <c r="A23" s="22">
        <v>20</v>
      </c>
      <c r="B23" s="28"/>
      <c r="C23" s="23"/>
      <c r="D23" s="20"/>
      <c r="E23" s="4">
        <f>IF(D23="",0,(IF(D23&lt;&gt;"NKL",1000*(W!$D$3+W!$G$3-D23)/W!$D$3,0)))</f>
        <v>0</v>
      </c>
      <c r="F23" s="13" t="str">
        <f t="shared" si="0"/>
        <v/>
      </c>
      <c r="G23" s="7"/>
      <c r="H23" s="4">
        <f>IF(G23="",0,(IF(G23&lt;&gt;"NKL",1000*(W!$D$4+W!$G$4-G23)/W!$D$4,0)))</f>
        <v>0</v>
      </c>
      <c r="I23" s="13" t="str">
        <f t="shared" si="1"/>
        <v/>
      </c>
      <c r="J23" s="7"/>
      <c r="K23" s="4">
        <f>IF(J23="",0,(IF(J23&lt;&gt;"NKL",1000*(W!$D$5+W!$G$5-J23)/W!$D$5,0)))</f>
        <v>0</v>
      </c>
      <c r="L23" s="13" t="str">
        <f t="shared" si="2"/>
        <v/>
      </c>
      <c r="M23" s="16">
        <f t="shared" si="6"/>
        <v>0</v>
      </c>
      <c r="N23" s="5" t="str">
        <f t="shared" si="3"/>
        <v/>
      </c>
      <c r="O23" s="4">
        <f t="shared" si="7"/>
        <v>0</v>
      </c>
      <c r="P23" s="5" t="str">
        <f t="shared" si="4"/>
        <v/>
      </c>
      <c r="Q23" s="4">
        <f t="shared" si="8"/>
        <v>0</v>
      </c>
      <c r="R23" s="8" t="str">
        <f t="shared" si="5"/>
        <v/>
      </c>
    </row>
    <row r="24" spans="1:18" ht="30" customHeight="1" x14ac:dyDescent="0.25">
      <c r="A24" s="22">
        <v>21</v>
      </c>
      <c r="B24" s="26"/>
      <c r="C24" s="23"/>
      <c r="D24" s="20"/>
      <c r="E24" s="4">
        <f>IF(D24="",0,(IF(D24&lt;&gt;"NKL",1000*(W!$D$3+W!$G$3-D24)/W!$D$3,0)))</f>
        <v>0</v>
      </c>
      <c r="F24" s="13" t="str">
        <f t="shared" si="0"/>
        <v/>
      </c>
      <c r="G24" s="7"/>
      <c r="H24" s="4">
        <f>IF(G24="",0,(IF(G24&lt;&gt;"NKL",1000*(W!$D$4+W!$G$4-G24)/W!$D$4,0)))</f>
        <v>0</v>
      </c>
      <c r="I24" s="13" t="str">
        <f t="shared" si="1"/>
        <v/>
      </c>
      <c r="J24" s="7"/>
      <c r="K24" s="4">
        <f>IF(J24="",0,(IF(J24&lt;&gt;"NKL",1000*(W!$D$5+W!$G$5-J24)/W!$D$5,0)))</f>
        <v>0</v>
      </c>
      <c r="L24" s="13" t="str">
        <f t="shared" si="2"/>
        <v/>
      </c>
      <c r="M24" s="16">
        <f t="shared" si="6"/>
        <v>0</v>
      </c>
      <c r="N24" s="5" t="str">
        <f t="shared" si="3"/>
        <v/>
      </c>
      <c r="O24" s="4">
        <f t="shared" si="7"/>
        <v>0</v>
      </c>
      <c r="P24" s="5" t="str">
        <f t="shared" si="4"/>
        <v/>
      </c>
      <c r="Q24" s="4">
        <f t="shared" si="8"/>
        <v>0</v>
      </c>
      <c r="R24" s="8" t="str">
        <f t="shared" si="5"/>
        <v/>
      </c>
    </row>
    <row r="25" spans="1:18" ht="30" customHeight="1" x14ac:dyDescent="0.25">
      <c r="A25" s="22">
        <v>22</v>
      </c>
      <c r="B25" s="26"/>
      <c r="C25" s="23"/>
      <c r="D25" s="20"/>
      <c r="E25" s="4">
        <f>IF(D25="",0,(IF(D25&lt;&gt;"NKL",1000*(W!$D$3+W!$G$3-D25)/W!$D$3,0)))</f>
        <v>0</v>
      </c>
      <c r="F25" s="13" t="str">
        <f t="shared" si="0"/>
        <v/>
      </c>
      <c r="G25" s="7"/>
      <c r="H25" s="4">
        <f>IF(G25="",0,(IF(G25&lt;&gt;"NKL",1000*(W!$D$4+W!$G$4-G25)/W!$D$4,0)))</f>
        <v>0</v>
      </c>
      <c r="I25" s="13" t="str">
        <f t="shared" si="1"/>
        <v/>
      </c>
      <c r="J25" s="7"/>
      <c r="K25" s="4">
        <f>IF(J25="",0,(IF(J25&lt;&gt;"NKL",1000*(W!$D$5+W!$G$5-J25)/W!$D$5,0)))</f>
        <v>0</v>
      </c>
      <c r="L25" s="13" t="str">
        <f t="shared" si="2"/>
        <v/>
      </c>
      <c r="M25" s="16">
        <f t="shared" si="6"/>
        <v>0</v>
      </c>
      <c r="N25" s="5" t="str">
        <f t="shared" si="3"/>
        <v/>
      </c>
      <c r="O25" s="4">
        <f t="shared" si="7"/>
        <v>0</v>
      </c>
      <c r="P25" s="5" t="str">
        <f t="shared" si="4"/>
        <v/>
      </c>
      <c r="Q25" s="4">
        <f t="shared" si="8"/>
        <v>0</v>
      </c>
      <c r="R25" s="8" t="str">
        <f t="shared" si="5"/>
        <v/>
      </c>
    </row>
    <row r="26" spans="1:18" ht="30" customHeight="1" x14ac:dyDescent="0.25">
      <c r="A26" s="22">
        <v>23</v>
      </c>
      <c r="B26" s="26"/>
      <c r="C26" s="23"/>
      <c r="D26" s="20"/>
      <c r="E26" s="4">
        <f>IF(D26="",0,(IF(D26&lt;&gt;"NKL",1000*(W!$D$3+W!$G$3-D26)/W!$D$3,0)))</f>
        <v>0</v>
      </c>
      <c r="F26" s="13" t="str">
        <f t="shared" si="0"/>
        <v/>
      </c>
      <c r="G26" s="7"/>
      <c r="H26" s="4">
        <f>IF(G26="",0,(IF(G26&lt;&gt;"NKL",1000*(W!$D$4+W!$G$4-G26)/W!$D$4,0)))</f>
        <v>0</v>
      </c>
      <c r="I26" s="13" t="str">
        <f t="shared" si="1"/>
        <v/>
      </c>
      <c r="J26" s="7"/>
      <c r="K26" s="4">
        <f>IF(J26="",0,(IF(J26&lt;&gt;"NKL",1000*(W!$D$5+W!$G$5-J26)/W!$D$5,0)))</f>
        <v>0</v>
      </c>
      <c r="L26" s="13" t="str">
        <f t="shared" si="2"/>
        <v/>
      </c>
      <c r="M26" s="16">
        <f t="shared" si="6"/>
        <v>0</v>
      </c>
      <c r="N26" s="5" t="str">
        <f t="shared" si="3"/>
        <v/>
      </c>
      <c r="O26" s="4">
        <f t="shared" si="7"/>
        <v>0</v>
      </c>
      <c r="P26" s="5" t="str">
        <f t="shared" si="4"/>
        <v/>
      </c>
      <c r="Q26" s="4">
        <f t="shared" si="8"/>
        <v>0</v>
      </c>
      <c r="R26" s="8" t="str">
        <f t="shared" si="5"/>
        <v/>
      </c>
    </row>
    <row r="27" spans="1:18" ht="30" customHeight="1" x14ac:dyDescent="0.25">
      <c r="A27" s="22">
        <v>24</v>
      </c>
      <c r="B27" s="26"/>
      <c r="C27" s="23"/>
      <c r="D27" s="20"/>
      <c r="E27" s="4">
        <f>IF(D27="",0,(IF(D27&lt;&gt;"NKL",1000*(W!$D$3+W!$G$3-D27)/W!$D$3,0)))</f>
        <v>0</v>
      </c>
      <c r="F27" s="13" t="str">
        <f t="shared" si="0"/>
        <v/>
      </c>
      <c r="G27" s="7"/>
      <c r="H27" s="4">
        <f>IF(G27="",0,(IF(G27&lt;&gt;"NKL",1000*(W!$D$4+W!$G$4-G27)/W!$D$4,0)))</f>
        <v>0</v>
      </c>
      <c r="I27" s="13" t="str">
        <f t="shared" si="1"/>
        <v/>
      </c>
      <c r="J27" s="7"/>
      <c r="K27" s="4">
        <f>IF(J27="",0,(IF(J27&lt;&gt;"NKL",1000*(W!$D$5+W!$G$5-J27)/W!$D$5,0)))</f>
        <v>0</v>
      </c>
      <c r="L27" s="13" t="str">
        <f t="shared" si="2"/>
        <v/>
      </c>
      <c r="M27" s="16">
        <f t="shared" si="6"/>
        <v>0</v>
      </c>
      <c r="N27" s="5" t="str">
        <f t="shared" si="3"/>
        <v/>
      </c>
      <c r="O27" s="4">
        <f t="shared" si="7"/>
        <v>0</v>
      </c>
      <c r="P27" s="5" t="str">
        <f t="shared" si="4"/>
        <v/>
      </c>
      <c r="Q27" s="4">
        <f t="shared" si="8"/>
        <v>0</v>
      </c>
      <c r="R27" s="8" t="str">
        <f t="shared" si="5"/>
        <v/>
      </c>
    </row>
    <row r="28" spans="1:18" ht="30" customHeight="1" x14ac:dyDescent="0.25">
      <c r="A28" s="22">
        <v>25</v>
      </c>
      <c r="B28" s="26"/>
      <c r="C28" s="23"/>
      <c r="D28" s="20"/>
      <c r="E28" s="4">
        <f>IF(D28="",0,(IF(D28&lt;&gt;"NKL",1000*(W!$D$3+W!$G$3-D28)/W!$D$3,0)))</f>
        <v>0</v>
      </c>
      <c r="F28" s="13" t="str">
        <f t="shared" si="0"/>
        <v/>
      </c>
      <c r="G28" s="7"/>
      <c r="H28" s="4">
        <f>IF(G28="",0,(IF(G28&lt;&gt;"NKL",1000*(W!$D$4+W!$G$4-G28)/W!$D$4,0)))</f>
        <v>0</v>
      </c>
      <c r="I28" s="13" t="str">
        <f t="shared" si="1"/>
        <v/>
      </c>
      <c r="J28" s="7"/>
      <c r="K28" s="4">
        <f>IF(J28="",0,(IF(J28&lt;&gt;"NKL",1000*(W!$D$5+W!$G$5-J28)/W!$D$5,0)))</f>
        <v>0</v>
      </c>
      <c r="L28" s="13" t="str">
        <f t="shared" si="2"/>
        <v/>
      </c>
      <c r="M28" s="16">
        <f t="shared" si="6"/>
        <v>0</v>
      </c>
      <c r="N28" s="5" t="str">
        <f t="shared" si="3"/>
        <v/>
      </c>
      <c r="O28" s="4">
        <f t="shared" si="7"/>
        <v>0</v>
      </c>
      <c r="P28" s="5" t="str">
        <f t="shared" si="4"/>
        <v/>
      </c>
      <c r="Q28" s="4">
        <f t="shared" si="8"/>
        <v>0</v>
      </c>
      <c r="R28" s="8" t="str">
        <f t="shared" si="5"/>
        <v/>
      </c>
    </row>
    <row r="29" spans="1:18" ht="30" customHeight="1" x14ac:dyDescent="0.25">
      <c r="A29" s="22">
        <v>26</v>
      </c>
      <c r="B29" s="26"/>
      <c r="C29" s="23"/>
      <c r="D29" s="20"/>
      <c r="E29" s="4">
        <f>IF(D29="",0,(IF(D29&lt;&gt;"NKL",1000*(W!$D$3+W!$G$3-D29)/W!$D$3,0)))</f>
        <v>0</v>
      </c>
      <c r="F29" s="13" t="str">
        <f t="shared" si="0"/>
        <v/>
      </c>
      <c r="G29" s="7"/>
      <c r="H29" s="4">
        <f>IF(G29="",0,(IF(G29&lt;&gt;"NKL",1000*(W!$D$4+W!$G$4-G29)/W!$D$4,0)))</f>
        <v>0</v>
      </c>
      <c r="I29" s="13" t="str">
        <f t="shared" si="1"/>
        <v/>
      </c>
      <c r="J29" s="7"/>
      <c r="K29" s="4">
        <f>IF(J29="",0,(IF(J29&lt;&gt;"NKL",1000*(W!$D$5+W!$G$5-J29)/W!$D$5,0)))</f>
        <v>0</v>
      </c>
      <c r="L29" s="13" t="str">
        <f t="shared" si="2"/>
        <v/>
      </c>
      <c r="M29" s="16">
        <f t="shared" si="6"/>
        <v>0</v>
      </c>
      <c r="N29" s="5" t="str">
        <f t="shared" si="3"/>
        <v/>
      </c>
      <c r="O29" s="4">
        <f t="shared" si="7"/>
        <v>0</v>
      </c>
      <c r="P29" s="5" t="str">
        <f t="shared" si="4"/>
        <v/>
      </c>
      <c r="Q29" s="4">
        <f t="shared" si="8"/>
        <v>0</v>
      </c>
      <c r="R29" s="8" t="str">
        <f t="shared" si="5"/>
        <v/>
      </c>
    </row>
    <row r="30" spans="1:18" ht="30" customHeight="1" x14ac:dyDescent="0.25">
      <c r="A30" s="22">
        <v>27</v>
      </c>
      <c r="B30" s="26"/>
      <c r="C30" s="23"/>
      <c r="D30" s="20"/>
      <c r="E30" s="4">
        <f>IF(D30="",0,(IF(D30&lt;&gt;"NKL",1000*(W!$D$3+W!$G$3-D30)/W!$D$3,0)))</f>
        <v>0</v>
      </c>
      <c r="F30" s="13" t="str">
        <f t="shared" si="0"/>
        <v/>
      </c>
      <c r="G30" s="7"/>
      <c r="H30" s="4">
        <f>IF(G30="",0,(IF(G30&lt;&gt;"NKL",1000*(W!$D$4+W!$G$4-G30)/W!$D$4,0)))</f>
        <v>0</v>
      </c>
      <c r="I30" s="13" t="str">
        <f t="shared" si="1"/>
        <v/>
      </c>
      <c r="J30" s="7"/>
      <c r="K30" s="4">
        <f>IF(J30="",0,(IF(J30&lt;&gt;"NKL",1000*(W!$D$5+W!$G$5-J30)/W!$D$5,0)))</f>
        <v>0</v>
      </c>
      <c r="L30" s="13" t="str">
        <f t="shared" si="2"/>
        <v/>
      </c>
      <c r="M30" s="16">
        <f t="shared" si="6"/>
        <v>0</v>
      </c>
      <c r="N30" s="5" t="str">
        <f t="shared" si="3"/>
        <v/>
      </c>
      <c r="O30" s="4">
        <f t="shared" si="7"/>
        <v>0</v>
      </c>
      <c r="P30" s="5" t="str">
        <f t="shared" si="4"/>
        <v/>
      </c>
      <c r="Q30" s="4">
        <f t="shared" si="8"/>
        <v>0</v>
      </c>
      <c r="R30" s="8" t="str">
        <f t="shared" si="5"/>
        <v/>
      </c>
    </row>
    <row r="31" spans="1:18" ht="30" customHeight="1" x14ac:dyDescent="0.25">
      <c r="A31" s="22">
        <v>28</v>
      </c>
      <c r="B31" s="26"/>
      <c r="C31" s="23"/>
      <c r="D31" s="20"/>
      <c r="E31" s="4">
        <f>IF(D31="",0,(IF(D31&lt;&gt;"NKL",1000*(W!$D$3+W!$G$3-D31)/W!$D$3,0)))</f>
        <v>0</v>
      </c>
      <c r="F31" s="13" t="str">
        <f t="shared" si="0"/>
        <v/>
      </c>
      <c r="G31" s="7"/>
      <c r="H31" s="4">
        <f>IF(G31="",0,(IF(G31&lt;&gt;"NKL",1000*(W!$D$4+W!$G$4-G31)/W!$D$4,0)))</f>
        <v>0</v>
      </c>
      <c r="I31" s="13" t="str">
        <f t="shared" si="1"/>
        <v/>
      </c>
      <c r="J31" s="7"/>
      <c r="K31" s="4">
        <f>IF(J31="",0,(IF(J31&lt;&gt;"NKL",1000*(W!$D$5+W!$G$5-J31)/W!$D$5,0)))</f>
        <v>0</v>
      </c>
      <c r="L31" s="13" t="str">
        <f t="shared" si="2"/>
        <v/>
      </c>
      <c r="M31" s="16">
        <f t="shared" si="6"/>
        <v>0</v>
      </c>
      <c r="N31" s="5" t="str">
        <f t="shared" si="3"/>
        <v/>
      </c>
      <c r="O31" s="4">
        <f t="shared" si="7"/>
        <v>0</v>
      </c>
      <c r="P31" s="5" t="str">
        <f t="shared" si="4"/>
        <v/>
      </c>
      <c r="Q31" s="4">
        <f t="shared" si="8"/>
        <v>0</v>
      </c>
      <c r="R31" s="8" t="str">
        <f t="shared" si="5"/>
        <v/>
      </c>
    </row>
    <row r="32" spans="1:18" ht="30" customHeight="1" x14ac:dyDescent="0.25">
      <c r="A32" s="22">
        <v>29</v>
      </c>
      <c r="B32" s="26"/>
      <c r="C32" s="23"/>
      <c r="D32" s="20"/>
      <c r="E32" s="4">
        <f>IF(D32="",0,(IF(D32&lt;&gt;"NKL",1000*(W!$D$3+W!$G$3-D32)/W!$D$3,0)))</f>
        <v>0</v>
      </c>
      <c r="F32" s="13" t="str">
        <f t="shared" si="0"/>
        <v/>
      </c>
      <c r="G32" s="7"/>
      <c r="H32" s="4">
        <f>IF(G32="",0,(IF(G32&lt;&gt;"NKL",1000*(W!$D$4+W!$G$4-G32)/W!$D$4,0)))</f>
        <v>0</v>
      </c>
      <c r="I32" s="13" t="str">
        <f t="shared" si="1"/>
        <v/>
      </c>
      <c r="J32" s="7"/>
      <c r="K32" s="4">
        <f>IF(J32="",0,(IF(J32&lt;&gt;"NKL",1000*(W!$D$5+W!$G$5-J32)/W!$D$5,0)))</f>
        <v>0</v>
      </c>
      <c r="L32" s="13" t="str">
        <f t="shared" si="2"/>
        <v/>
      </c>
      <c r="M32" s="16">
        <f t="shared" si="6"/>
        <v>0</v>
      </c>
      <c r="N32" s="5" t="str">
        <f t="shared" si="3"/>
        <v/>
      </c>
      <c r="O32" s="4">
        <f t="shared" si="7"/>
        <v>0</v>
      </c>
      <c r="P32" s="5" t="str">
        <f t="shared" si="4"/>
        <v/>
      </c>
      <c r="Q32" s="4">
        <f t="shared" si="8"/>
        <v>0</v>
      </c>
      <c r="R32" s="8" t="str">
        <f t="shared" si="5"/>
        <v/>
      </c>
    </row>
    <row r="33" spans="1:18" ht="30" customHeight="1" thickBot="1" x14ac:dyDescent="0.3">
      <c r="A33" s="24">
        <v>30</v>
      </c>
      <c r="B33" s="27"/>
      <c r="C33" s="25"/>
      <c r="D33" s="21"/>
      <c r="E33" s="10">
        <f>IF(D33="",0,(IF(D33&lt;&gt;"NKL",1000*(W!$D$3+W!$G$3-D33)/W!$D$3,0)))</f>
        <v>0</v>
      </c>
      <c r="F33" s="14" t="str">
        <f t="shared" si="0"/>
        <v/>
      </c>
      <c r="G33" s="9"/>
      <c r="H33" s="10">
        <f>IF(G33="",0,(IF(G33&lt;&gt;"NKL",1000*(W!$D$4+W!$G$4-G33)/W!$D$4,0)))</f>
        <v>0</v>
      </c>
      <c r="I33" s="14" t="str">
        <f t="shared" si="1"/>
        <v/>
      </c>
      <c r="J33" s="9"/>
      <c r="K33" s="10">
        <f>IF(J33="",0,(IF(J33&lt;&gt;"NKL",1000*(W!$D$5+W!$G$5-J33)/W!$D$5,0)))</f>
        <v>0</v>
      </c>
      <c r="L33" s="14" t="str">
        <f t="shared" si="2"/>
        <v/>
      </c>
      <c r="M33" s="17">
        <f t="shared" si="6"/>
        <v>0</v>
      </c>
      <c r="N33" s="18" t="str">
        <f t="shared" si="3"/>
        <v/>
      </c>
      <c r="O33" s="10">
        <f t="shared" si="7"/>
        <v>0</v>
      </c>
      <c r="P33" s="18" t="str">
        <f t="shared" si="4"/>
        <v/>
      </c>
      <c r="Q33" s="10">
        <f t="shared" si="8"/>
        <v>0</v>
      </c>
      <c r="R33" s="11" t="str">
        <f t="shared" si="5"/>
        <v/>
      </c>
    </row>
  </sheetData>
  <mergeCells count="11">
    <mergeCell ref="Q3:R3"/>
    <mergeCell ref="A1:R1"/>
    <mergeCell ref="A2:A4"/>
    <mergeCell ref="B2:B4"/>
    <mergeCell ref="C2:C4"/>
    <mergeCell ref="D2:F3"/>
    <mergeCell ref="G2:I3"/>
    <mergeCell ref="J2:L3"/>
    <mergeCell ref="M2:R2"/>
    <mergeCell ref="M3:N3"/>
    <mergeCell ref="O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"/>
  <sheetViews>
    <sheetView workbookViewId="0">
      <selection activeCell="F6" sqref="F6"/>
    </sheetView>
  </sheetViews>
  <sheetFormatPr defaultRowHeight="15" x14ac:dyDescent="0.25"/>
  <cols>
    <col min="2" max="7" width="8.85546875" customWidth="1"/>
  </cols>
  <sheetData>
    <row r="1" spans="1:7" x14ac:dyDescent="0.25">
      <c r="B1" s="77" t="s">
        <v>17</v>
      </c>
      <c r="C1" s="77"/>
      <c r="D1" s="77"/>
      <c r="E1" s="77" t="s">
        <v>18</v>
      </c>
      <c r="F1" s="77"/>
      <c r="G1" s="77"/>
    </row>
    <row r="2" spans="1:7" x14ac:dyDescent="0.25">
      <c r="B2" t="s">
        <v>14</v>
      </c>
      <c r="C2" t="s">
        <v>15</v>
      </c>
      <c r="D2" t="s">
        <v>16</v>
      </c>
      <c r="E2" t="s">
        <v>14</v>
      </c>
      <c r="F2" t="s">
        <v>15</v>
      </c>
      <c r="G2" t="s">
        <v>16</v>
      </c>
    </row>
    <row r="3" spans="1:7" x14ac:dyDescent="0.25">
      <c r="A3" t="s">
        <v>11</v>
      </c>
      <c r="B3">
        <v>1170</v>
      </c>
      <c r="C3">
        <v>1230</v>
      </c>
      <c r="E3">
        <f>MIN(TD!D5:D21)</f>
        <v>25</v>
      </c>
      <c r="F3">
        <f>MIN(TM!D5:D18)</f>
        <v>0</v>
      </c>
      <c r="G3">
        <f>MIN(TJ!D5:D33)</f>
        <v>0</v>
      </c>
    </row>
    <row r="4" spans="1:7" x14ac:dyDescent="0.25">
      <c r="A4" t="s">
        <v>12</v>
      </c>
      <c r="B4">
        <v>1110</v>
      </c>
      <c r="C4" s="57">
        <v>930</v>
      </c>
      <c r="E4">
        <f>MIN(TD!G5:G21)</f>
        <v>0</v>
      </c>
      <c r="F4">
        <f>MIN(TM!G5:G18)</f>
        <v>0</v>
      </c>
      <c r="G4">
        <f>MIN(TJ!G5:G33)</f>
        <v>0</v>
      </c>
    </row>
    <row r="5" spans="1:7" x14ac:dyDescent="0.25">
      <c r="A5" t="s">
        <v>13</v>
      </c>
      <c r="E5">
        <f>MIN(TD!J5:J21)</f>
        <v>0</v>
      </c>
      <c r="F5">
        <f>MIN(TM!J5:J18)</f>
        <v>0</v>
      </c>
      <c r="G5">
        <f>MIN(TJ!J5:J33)</f>
        <v>0</v>
      </c>
    </row>
  </sheetData>
  <mergeCells count="2">
    <mergeCell ref="B1:D1"/>
    <mergeCell ref="E1:G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TD</vt:lpstr>
      <vt:lpstr>TM</vt:lpstr>
      <vt:lpstr>TJ</vt:lpstr>
      <vt:lpstr>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Adamczyk</dc:creator>
  <cp:lastModifiedBy>JM</cp:lastModifiedBy>
  <dcterms:created xsi:type="dcterms:W3CDTF">2018-06-08T09:09:40Z</dcterms:created>
  <dcterms:modified xsi:type="dcterms:W3CDTF">2022-09-18T08:45:30Z</dcterms:modified>
</cp:coreProperties>
</file>